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360" yWindow="390" windowWidth="20700" windowHeight="10770"/>
  </bookViews>
  <sheets>
    <sheet name="ROPS 13-14B Estimates (ATE)" sheetId="1" r:id="rId1"/>
  </sheets>
  <externalReferences>
    <externalReference r:id="rId2"/>
  </externalReferences>
  <definedNames>
    <definedName name="_xlnm.Print_Area" localSheetId="0">'ROPS 13-14B Estimates (ATE)'!$A$1:$AE$230</definedName>
    <definedName name="_xlnm.Print_Titles" localSheetId="0">'ROPS 13-14B Estimates (ATE)'!$A:$D</definedName>
  </definedNames>
  <calcPr calcId="145621"/>
</workbook>
</file>

<file path=xl/calcChain.xml><?xml version="1.0" encoding="utf-8"?>
<calcChain xmlns="http://schemas.openxmlformats.org/spreadsheetml/2006/main">
  <c r="E221" i="1" l="1"/>
  <c r="AE222" i="1" l="1"/>
  <c r="AD222" i="1"/>
  <c r="AC222" i="1"/>
  <c r="AC223" i="1" s="1"/>
  <c r="AB222" i="1"/>
  <c r="AA222" i="1"/>
  <c r="Z222" i="1"/>
  <c r="Y222" i="1"/>
  <c r="Y223" i="1" s="1"/>
  <c r="X222" i="1"/>
  <c r="W222" i="1"/>
  <c r="V222" i="1"/>
  <c r="U222" i="1"/>
  <c r="U223" i="1" s="1"/>
  <c r="T222" i="1"/>
  <c r="S222" i="1"/>
  <c r="R222" i="1"/>
  <c r="Q222" i="1"/>
  <c r="Q223" i="1" s="1"/>
  <c r="P222" i="1"/>
  <c r="O222" i="1"/>
  <c r="N222" i="1"/>
  <c r="M222" i="1"/>
  <c r="M223" i="1" s="1"/>
  <c r="L222" i="1"/>
  <c r="K222" i="1"/>
  <c r="J222" i="1"/>
  <c r="I222" i="1"/>
  <c r="I223" i="1" s="1"/>
  <c r="H222" i="1"/>
  <c r="G222" i="1"/>
  <c r="F222" i="1"/>
  <c r="AE221" i="1"/>
  <c r="AD221" i="1"/>
  <c r="AC221" i="1"/>
  <c r="AB221" i="1"/>
  <c r="AA221" i="1"/>
  <c r="Z221" i="1"/>
  <c r="Y221" i="1"/>
  <c r="X221" i="1"/>
  <c r="W221" i="1"/>
  <c r="V221" i="1"/>
  <c r="U221" i="1"/>
  <c r="T221" i="1"/>
  <c r="S221" i="1"/>
  <c r="R221" i="1"/>
  <c r="Q221" i="1"/>
  <c r="P221" i="1"/>
  <c r="O221" i="1"/>
  <c r="N221" i="1"/>
  <c r="M221" i="1"/>
  <c r="L221" i="1"/>
  <c r="K221" i="1"/>
  <c r="J221" i="1"/>
  <c r="I221" i="1"/>
  <c r="H221" i="1"/>
  <c r="G221" i="1"/>
  <c r="F221" i="1"/>
  <c r="E220" i="1"/>
  <c r="E219" i="1"/>
  <c r="E218" i="1"/>
  <c r="E217" i="1"/>
  <c r="E216" i="1"/>
  <c r="E215" i="1"/>
  <c r="E214" i="1"/>
  <c r="E213" i="1"/>
  <c r="E212" i="1"/>
  <c r="E211" i="1"/>
  <c r="AE206" i="1"/>
  <c r="AD206" i="1"/>
  <c r="AC206" i="1"/>
  <c r="AB206" i="1"/>
  <c r="AA206" i="1"/>
  <c r="Z206" i="1"/>
  <c r="Y206" i="1"/>
  <c r="X206" i="1"/>
  <c r="W206" i="1"/>
  <c r="V206" i="1"/>
  <c r="U206" i="1"/>
  <c r="T206" i="1"/>
  <c r="S206" i="1"/>
  <c r="R206" i="1"/>
  <c r="Q206" i="1"/>
  <c r="P206" i="1"/>
  <c r="O206" i="1"/>
  <c r="N206" i="1"/>
  <c r="M206" i="1"/>
  <c r="L206" i="1"/>
  <c r="K206" i="1"/>
  <c r="J206" i="1"/>
  <c r="I206" i="1"/>
  <c r="H206" i="1"/>
  <c r="G206" i="1"/>
  <c r="E206" i="1" s="1"/>
  <c r="F206" i="1"/>
  <c r="E205" i="1"/>
  <c r="E204" i="1"/>
  <c r="AE202" i="1"/>
  <c r="AD202" i="1"/>
  <c r="AC202" i="1"/>
  <c r="AB202" i="1"/>
  <c r="AA202" i="1"/>
  <c r="Z202" i="1"/>
  <c r="Y202" i="1"/>
  <c r="X202" i="1"/>
  <c r="W202" i="1"/>
  <c r="V202" i="1"/>
  <c r="U202" i="1"/>
  <c r="T202" i="1"/>
  <c r="S202" i="1"/>
  <c r="R202" i="1"/>
  <c r="Q202" i="1"/>
  <c r="P202" i="1"/>
  <c r="O202" i="1"/>
  <c r="N202" i="1"/>
  <c r="M202" i="1"/>
  <c r="L202" i="1"/>
  <c r="K202" i="1"/>
  <c r="J202" i="1"/>
  <c r="I202" i="1"/>
  <c r="H202" i="1"/>
  <c r="G202" i="1"/>
  <c r="F202" i="1"/>
  <c r="E201" i="1"/>
  <c r="E200" i="1"/>
  <c r="D192" i="1"/>
  <c r="D190" i="1"/>
  <c r="D189" i="1"/>
  <c r="D188" i="1"/>
  <c r="D187" i="1"/>
  <c r="D186" i="1"/>
  <c r="D184" i="1"/>
  <c r="D183" i="1"/>
  <c r="D182" i="1"/>
  <c r="D181" i="1"/>
  <c r="D180" i="1"/>
  <c r="D178" i="1"/>
  <c r="D177" i="1"/>
  <c r="D176" i="1"/>
  <c r="D175" i="1"/>
  <c r="D174" i="1"/>
  <c r="D172" i="1"/>
  <c r="D171" i="1"/>
  <c r="D170" i="1"/>
  <c r="D169" i="1"/>
  <c r="D168" i="1"/>
  <c r="D166" i="1"/>
  <c r="D165" i="1"/>
  <c r="D164" i="1"/>
  <c r="D163" i="1"/>
  <c r="D162" i="1"/>
  <c r="D161" i="1"/>
  <c r="D160" i="1"/>
  <c r="D159" i="1"/>
  <c r="D158" i="1"/>
  <c r="D157" i="1"/>
  <c r="D156" i="1"/>
  <c r="D155" i="1"/>
  <c r="D154" i="1"/>
  <c r="D153" i="1"/>
  <c r="D152" i="1"/>
  <c r="D151" i="1"/>
  <c r="D150" i="1"/>
  <c r="D149" i="1"/>
  <c r="D148" i="1"/>
  <c r="D147" i="1"/>
  <c r="D146" i="1"/>
  <c r="D145" i="1"/>
  <c r="D144" i="1"/>
  <c r="D143" i="1"/>
  <c r="D142" i="1"/>
  <c r="D141" i="1"/>
  <c r="D139" i="1"/>
  <c r="D138" i="1"/>
  <c r="D137" i="1"/>
  <c r="D136" i="1"/>
  <c r="D135" i="1"/>
  <c r="D134" i="1"/>
  <c r="D133" i="1"/>
  <c r="D132" i="1"/>
  <c r="D131" i="1"/>
  <c r="D130" i="1"/>
  <c r="D129" i="1"/>
  <c r="D128" i="1"/>
  <c r="D127" i="1"/>
  <c r="D126" i="1"/>
  <c r="D125" i="1"/>
  <c r="D124" i="1"/>
  <c r="D123" i="1"/>
  <c r="D122" i="1"/>
  <c r="D121" i="1"/>
  <c r="D120" i="1"/>
  <c r="D119" i="1"/>
  <c r="D118" i="1"/>
  <c r="D117" i="1"/>
  <c r="D116" i="1"/>
  <c r="D115" i="1"/>
  <c r="D114" i="1"/>
  <c r="D112" i="1"/>
  <c r="D111" i="1"/>
  <c r="D110" i="1"/>
  <c r="D109" i="1"/>
  <c r="D108" i="1"/>
  <c r="D107" i="1"/>
  <c r="D106" i="1"/>
  <c r="D105" i="1"/>
  <c r="D104" i="1"/>
  <c r="D103" i="1"/>
  <c r="D102" i="1"/>
  <c r="D101" i="1"/>
  <c r="D100" i="1"/>
  <c r="D99" i="1"/>
  <c r="D98" i="1"/>
  <c r="D97" i="1"/>
  <c r="D96" i="1"/>
  <c r="D95" i="1"/>
  <c r="D94" i="1"/>
  <c r="D93" i="1"/>
  <c r="D92" i="1"/>
  <c r="D91" i="1"/>
  <c r="D90" i="1"/>
  <c r="D89" i="1"/>
  <c r="D88" i="1"/>
  <c r="D87" i="1"/>
  <c r="D86" i="1"/>
  <c r="D85" i="1"/>
  <c r="D84" i="1"/>
  <c r="D83" i="1"/>
  <c r="D82" i="1"/>
  <c r="D81" i="1"/>
  <c r="D80" i="1"/>
  <c r="D79" i="1"/>
  <c r="D78" i="1"/>
  <c r="D77" i="1"/>
  <c r="D76" i="1"/>
  <c r="D75" i="1"/>
  <c r="D74" i="1"/>
  <c r="D73" i="1"/>
  <c r="D72" i="1"/>
  <c r="D71" i="1"/>
  <c r="D70" i="1"/>
  <c r="D69" i="1"/>
  <c r="D68" i="1"/>
  <c r="D67" i="1"/>
  <c r="D66" i="1"/>
  <c r="D65" i="1"/>
  <c r="D64" i="1"/>
  <c r="D63" i="1"/>
  <c r="D62" i="1"/>
  <c r="D61" i="1"/>
  <c r="D60" i="1"/>
  <c r="D59" i="1"/>
  <c r="D58" i="1"/>
  <c r="D57" i="1"/>
  <c r="D56" i="1"/>
  <c r="D55" i="1"/>
  <c r="D54" i="1"/>
  <c r="D53" i="1"/>
  <c r="D52" i="1"/>
  <c r="D51" i="1"/>
  <c r="D50" i="1"/>
  <c r="D49" i="1"/>
  <c r="D48" i="1"/>
  <c r="D47" i="1"/>
  <c r="D46" i="1"/>
  <c r="D44" i="1"/>
  <c r="D42" i="1"/>
  <c r="D41" i="1"/>
  <c r="D40" i="1"/>
  <c r="D39" i="1"/>
  <c r="D38" i="1"/>
  <c r="D37" i="1"/>
  <c r="D36" i="1"/>
  <c r="D35" i="1"/>
  <c r="D34" i="1"/>
  <c r="D33" i="1"/>
  <c r="D32" i="1"/>
  <c r="D31" i="1"/>
  <c r="D30" i="1"/>
  <c r="D29" i="1"/>
  <c r="D28" i="1"/>
  <c r="D27" i="1"/>
  <c r="D26" i="1"/>
  <c r="D25" i="1"/>
  <c r="D24" i="1"/>
  <c r="D23" i="1"/>
  <c r="D22" i="1"/>
  <c r="E18" i="1"/>
  <c r="E17" i="1"/>
  <c r="AE13" i="1"/>
  <c r="AD13" i="1"/>
  <c r="AB13" i="1"/>
  <c r="AA13" i="1"/>
  <c r="Z13" i="1"/>
  <c r="Y13" i="1"/>
  <c r="X13" i="1"/>
  <c r="W13" i="1"/>
  <c r="V13" i="1"/>
  <c r="U13" i="1"/>
  <c r="T13" i="1"/>
  <c r="S13" i="1"/>
  <c r="R13" i="1"/>
  <c r="Q13" i="1"/>
  <c r="P13" i="1"/>
  <c r="O13" i="1"/>
  <c r="N13" i="1"/>
  <c r="M13" i="1"/>
  <c r="L13" i="1"/>
  <c r="K13" i="1"/>
  <c r="J13" i="1"/>
  <c r="I13" i="1"/>
  <c r="H13" i="1"/>
  <c r="G13" i="1"/>
  <c r="E10" i="1"/>
  <c r="E9" i="1"/>
  <c r="E8" i="1"/>
  <c r="E7" i="1"/>
  <c r="H223" i="1" l="1"/>
  <c r="L223" i="1"/>
  <c r="P223" i="1"/>
  <c r="T223" i="1"/>
  <c r="X223" i="1"/>
  <c r="AB223" i="1"/>
  <c r="F223" i="1"/>
  <c r="J223" i="1"/>
  <c r="N223" i="1"/>
  <c r="R223" i="1"/>
  <c r="V223" i="1"/>
  <c r="Z223" i="1"/>
  <c r="AD223" i="1"/>
  <c r="E202" i="1"/>
  <c r="G223" i="1"/>
  <c r="K223" i="1"/>
  <c r="O223" i="1"/>
  <c r="S223" i="1"/>
  <c r="W223" i="1"/>
  <c r="AA223" i="1"/>
  <c r="AE223" i="1"/>
  <c r="AC13" i="1"/>
  <c r="G43" i="1"/>
  <c r="W43" i="1"/>
  <c r="Y45" i="1"/>
  <c r="G113" i="1"/>
  <c r="AB113" i="1"/>
  <c r="K43" i="1"/>
  <c r="AA43" i="1"/>
  <c r="I45" i="1"/>
  <c r="AD45" i="1"/>
  <c r="L113" i="1"/>
  <c r="O43" i="1"/>
  <c r="E42" i="1"/>
  <c r="AE43" i="1"/>
  <c r="E26" i="1"/>
  <c r="E30" i="1"/>
  <c r="E34" i="1"/>
  <c r="E38" i="1"/>
  <c r="N45" i="1"/>
  <c r="R113" i="1"/>
  <c r="E47" i="1"/>
  <c r="S43" i="1"/>
  <c r="S45" i="1"/>
  <c r="W113" i="1"/>
  <c r="E22" i="1"/>
  <c r="F43" i="1"/>
  <c r="J43" i="1"/>
  <c r="N43" i="1"/>
  <c r="R43" i="1"/>
  <c r="V43" i="1"/>
  <c r="Z43" i="1"/>
  <c r="AD43" i="1"/>
  <c r="E23" i="1"/>
  <c r="E24" i="1"/>
  <c r="E25" i="1"/>
  <c r="E29" i="1"/>
  <c r="E33" i="1"/>
  <c r="E37" i="1"/>
  <c r="E41" i="1"/>
  <c r="G45" i="1"/>
  <c r="M45" i="1"/>
  <c r="R45" i="1"/>
  <c r="W45" i="1"/>
  <c r="AC45" i="1"/>
  <c r="F113" i="1"/>
  <c r="E46" i="1"/>
  <c r="K113" i="1"/>
  <c r="P113" i="1"/>
  <c r="V113" i="1"/>
  <c r="AA113" i="1"/>
  <c r="E68" i="1"/>
  <c r="E72" i="1"/>
  <c r="E76" i="1"/>
  <c r="E77" i="1"/>
  <c r="H43" i="1"/>
  <c r="L43" i="1"/>
  <c r="P43" i="1"/>
  <c r="T43" i="1"/>
  <c r="X43" i="1"/>
  <c r="AB43" i="1"/>
  <c r="E27" i="1"/>
  <c r="E31" i="1"/>
  <c r="E35" i="1"/>
  <c r="E39" i="1"/>
  <c r="J45" i="1"/>
  <c r="O45" i="1"/>
  <c r="U45" i="1"/>
  <c r="Z45" i="1"/>
  <c r="AE45" i="1"/>
  <c r="H113" i="1"/>
  <c r="N113" i="1"/>
  <c r="S113" i="1"/>
  <c r="X113" i="1"/>
  <c r="AD113" i="1"/>
  <c r="E78" i="1"/>
  <c r="I43" i="1"/>
  <c r="M43" i="1"/>
  <c r="Q43" i="1"/>
  <c r="U43" i="1"/>
  <c r="Y43" i="1"/>
  <c r="AC43" i="1"/>
  <c r="E28" i="1"/>
  <c r="E32" i="1"/>
  <c r="E36" i="1"/>
  <c r="E40" i="1"/>
  <c r="F45" i="1"/>
  <c r="E44" i="1"/>
  <c r="E45" i="1" s="1"/>
  <c r="K45" i="1"/>
  <c r="Q45" i="1"/>
  <c r="V45" i="1"/>
  <c r="AA45" i="1"/>
  <c r="J113" i="1"/>
  <c r="O113" i="1"/>
  <c r="T113" i="1"/>
  <c r="Z113" i="1"/>
  <c r="AE113" i="1"/>
  <c r="E64" i="1"/>
  <c r="E67" i="1"/>
  <c r="E71" i="1"/>
  <c r="E75" i="1"/>
  <c r="E82" i="1"/>
  <c r="E86" i="1"/>
  <c r="E90" i="1"/>
  <c r="E94" i="1"/>
  <c r="E98" i="1"/>
  <c r="E102" i="1"/>
  <c r="E106" i="1"/>
  <c r="E110" i="1"/>
  <c r="L140" i="1"/>
  <c r="Q140" i="1"/>
  <c r="H45" i="1"/>
  <c r="L45" i="1"/>
  <c r="P45" i="1"/>
  <c r="T45" i="1"/>
  <c r="X45" i="1"/>
  <c r="AB45" i="1"/>
  <c r="I113" i="1"/>
  <c r="M113" i="1"/>
  <c r="Q113" i="1"/>
  <c r="U113" i="1"/>
  <c r="Y113" i="1"/>
  <c r="AC113" i="1"/>
  <c r="E65" i="1"/>
  <c r="E69" i="1"/>
  <c r="E73" i="1"/>
  <c r="W140" i="1"/>
  <c r="E48" i="1"/>
  <c r="E49" i="1"/>
  <c r="E50" i="1"/>
  <c r="E51" i="1"/>
  <c r="E52" i="1"/>
  <c r="E53" i="1"/>
  <c r="E54" i="1"/>
  <c r="E55" i="1"/>
  <c r="E56" i="1"/>
  <c r="E57" i="1"/>
  <c r="E58" i="1"/>
  <c r="E59" i="1"/>
  <c r="E60" i="1"/>
  <c r="E61" i="1"/>
  <c r="E62" i="1"/>
  <c r="E63" i="1"/>
  <c r="E66" i="1"/>
  <c r="E70" i="1"/>
  <c r="E74" i="1"/>
  <c r="E80" i="1"/>
  <c r="G140" i="1"/>
  <c r="AB140" i="1"/>
  <c r="E79" i="1"/>
  <c r="E83" i="1"/>
  <c r="E87" i="1"/>
  <c r="E91" i="1"/>
  <c r="E95" i="1"/>
  <c r="E99" i="1"/>
  <c r="E103" i="1"/>
  <c r="E107" i="1"/>
  <c r="E111" i="1"/>
  <c r="H140" i="1"/>
  <c r="M140" i="1"/>
  <c r="S140" i="1"/>
  <c r="X140" i="1"/>
  <c r="AC140" i="1"/>
  <c r="H167" i="1"/>
  <c r="E84" i="1"/>
  <c r="E88" i="1"/>
  <c r="E92" i="1"/>
  <c r="E96" i="1"/>
  <c r="E100" i="1"/>
  <c r="E104" i="1"/>
  <c r="E108" i="1"/>
  <c r="E112" i="1"/>
  <c r="I140" i="1"/>
  <c r="O140" i="1"/>
  <c r="T140" i="1"/>
  <c r="Y140" i="1"/>
  <c r="AE140" i="1"/>
  <c r="X167" i="1"/>
  <c r="E81" i="1"/>
  <c r="E85" i="1"/>
  <c r="E89" i="1"/>
  <c r="E93" i="1"/>
  <c r="E97" i="1"/>
  <c r="E101" i="1"/>
  <c r="E105" i="1"/>
  <c r="E109" i="1"/>
  <c r="K140" i="1"/>
  <c r="P140" i="1"/>
  <c r="U140" i="1"/>
  <c r="AA140" i="1"/>
  <c r="L167" i="1"/>
  <c r="AB167" i="1"/>
  <c r="F140" i="1"/>
  <c r="E114" i="1"/>
  <c r="J140" i="1"/>
  <c r="N140" i="1"/>
  <c r="R140" i="1"/>
  <c r="V140" i="1"/>
  <c r="Z140" i="1"/>
  <c r="AD140" i="1"/>
  <c r="E115" i="1"/>
  <c r="E116" i="1"/>
  <c r="P167" i="1"/>
  <c r="T167" i="1"/>
  <c r="AD173" i="1"/>
  <c r="I167" i="1"/>
  <c r="M167" i="1"/>
  <c r="Q167" i="1"/>
  <c r="U167" i="1"/>
  <c r="Y167" i="1"/>
  <c r="AC167" i="1"/>
  <c r="F173" i="1"/>
  <c r="E168" i="1"/>
  <c r="F167" i="1"/>
  <c r="E141" i="1"/>
  <c r="J167" i="1"/>
  <c r="N167" i="1"/>
  <c r="R167" i="1"/>
  <c r="V167" i="1"/>
  <c r="Z167" i="1"/>
  <c r="AD167" i="1"/>
  <c r="E142" i="1"/>
  <c r="E143" i="1"/>
  <c r="E144" i="1"/>
  <c r="N173" i="1"/>
  <c r="E177" i="1"/>
  <c r="E117" i="1"/>
  <c r="E118" i="1"/>
  <c r="E119" i="1"/>
  <c r="E120" i="1"/>
  <c r="E121" i="1"/>
  <c r="E122" i="1"/>
  <c r="E123" i="1"/>
  <c r="E124" i="1"/>
  <c r="E125" i="1"/>
  <c r="E126" i="1"/>
  <c r="E127" i="1"/>
  <c r="E128" i="1"/>
  <c r="E129" i="1"/>
  <c r="E130" i="1"/>
  <c r="E131" i="1"/>
  <c r="E132" i="1"/>
  <c r="E133" i="1"/>
  <c r="E134" i="1"/>
  <c r="E135" i="1"/>
  <c r="E136" i="1"/>
  <c r="E137" i="1"/>
  <c r="E138" i="1"/>
  <c r="E139" i="1"/>
  <c r="G167" i="1"/>
  <c r="K167" i="1"/>
  <c r="O167" i="1"/>
  <c r="S167" i="1"/>
  <c r="W167" i="1"/>
  <c r="AA167" i="1"/>
  <c r="AE167" i="1"/>
  <c r="V173" i="1"/>
  <c r="T179" i="1"/>
  <c r="H173" i="1"/>
  <c r="P173" i="1"/>
  <c r="X173" i="1"/>
  <c r="G179" i="1"/>
  <c r="Z179" i="1"/>
  <c r="L185" i="1"/>
  <c r="J173" i="1"/>
  <c r="R173" i="1"/>
  <c r="Z173" i="1"/>
  <c r="E169" i="1"/>
  <c r="E170" i="1"/>
  <c r="E171" i="1"/>
  <c r="E172" i="1"/>
  <c r="K179" i="1"/>
  <c r="AE179" i="1"/>
  <c r="AB185" i="1"/>
  <c r="L173" i="1"/>
  <c r="T173" i="1"/>
  <c r="AB173" i="1"/>
  <c r="O179" i="1"/>
  <c r="S191" i="1"/>
  <c r="E188" i="1"/>
  <c r="I173" i="1"/>
  <c r="M173" i="1"/>
  <c r="Q173" i="1"/>
  <c r="U173" i="1"/>
  <c r="Y173" i="1"/>
  <c r="AC173" i="1"/>
  <c r="F179" i="1"/>
  <c r="E174" i="1"/>
  <c r="J179" i="1"/>
  <c r="N179" i="1"/>
  <c r="S179" i="1"/>
  <c r="X179" i="1"/>
  <c r="AD179" i="1"/>
  <c r="E176" i="1"/>
  <c r="H185" i="1"/>
  <c r="X185" i="1"/>
  <c r="N191" i="1"/>
  <c r="AA193" i="1"/>
  <c r="E145" i="1"/>
  <c r="E146" i="1"/>
  <c r="E147" i="1"/>
  <c r="E148" i="1"/>
  <c r="E149" i="1"/>
  <c r="E150" i="1"/>
  <c r="E151" i="1"/>
  <c r="E152" i="1"/>
  <c r="E153" i="1"/>
  <c r="E154" i="1"/>
  <c r="E155" i="1"/>
  <c r="E156" i="1"/>
  <c r="E157" i="1"/>
  <c r="E158" i="1"/>
  <c r="E159" i="1"/>
  <c r="E160" i="1"/>
  <c r="E161" i="1"/>
  <c r="E162" i="1"/>
  <c r="E163" i="1"/>
  <c r="E164" i="1"/>
  <c r="E165" i="1"/>
  <c r="E166" i="1"/>
  <c r="G173" i="1"/>
  <c r="K173" i="1"/>
  <c r="O173" i="1"/>
  <c r="S173" i="1"/>
  <c r="W173" i="1"/>
  <c r="AA173" i="1"/>
  <c r="AE173" i="1"/>
  <c r="H179" i="1"/>
  <c r="L179" i="1"/>
  <c r="P179" i="1"/>
  <c r="V179" i="1"/>
  <c r="AA179" i="1"/>
  <c r="P185" i="1"/>
  <c r="X191" i="1"/>
  <c r="E190" i="1"/>
  <c r="I179" i="1"/>
  <c r="M179" i="1"/>
  <c r="R179" i="1"/>
  <c r="W179" i="1"/>
  <c r="AB179" i="1"/>
  <c r="E175" i="1"/>
  <c r="T185" i="1"/>
  <c r="I191" i="1"/>
  <c r="AD191" i="1"/>
  <c r="K193" i="1"/>
  <c r="I185" i="1"/>
  <c r="M185" i="1"/>
  <c r="Q185" i="1"/>
  <c r="U185" i="1"/>
  <c r="Y185" i="1"/>
  <c r="AC185" i="1"/>
  <c r="F191" i="1"/>
  <c r="E186" i="1"/>
  <c r="J191" i="1"/>
  <c r="O191" i="1"/>
  <c r="T191" i="1"/>
  <c r="Z191" i="1"/>
  <c r="O193" i="1"/>
  <c r="AE193" i="1"/>
  <c r="Q179" i="1"/>
  <c r="U179" i="1"/>
  <c r="Y179" i="1"/>
  <c r="AC179" i="1"/>
  <c r="F185" i="1"/>
  <c r="E180" i="1"/>
  <c r="J185" i="1"/>
  <c r="N185" i="1"/>
  <c r="R185" i="1"/>
  <c r="V185" i="1"/>
  <c r="Z185" i="1"/>
  <c r="AD185" i="1"/>
  <c r="E181" i="1"/>
  <c r="E182" i="1"/>
  <c r="E183" i="1"/>
  <c r="E184" i="1"/>
  <c r="G191" i="1"/>
  <c r="K191" i="1"/>
  <c r="P191" i="1"/>
  <c r="V191" i="1"/>
  <c r="AA191" i="1"/>
  <c r="E187" i="1"/>
  <c r="E189" i="1"/>
  <c r="S193" i="1"/>
  <c r="E178" i="1"/>
  <c r="G185" i="1"/>
  <c r="K185" i="1"/>
  <c r="O185" i="1"/>
  <c r="S185" i="1"/>
  <c r="W185" i="1"/>
  <c r="AA185" i="1"/>
  <c r="AE185" i="1"/>
  <c r="H191" i="1"/>
  <c r="L191" i="1"/>
  <c r="R191" i="1"/>
  <c r="W191" i="1"/>
  <c r="AB191" i="1"/>
  <c r="G193" i="1"/>
  <c r="W193" i="1"/>
  <c r="AE191" i="1"/>
  <c r="H193" i="1"/>
  <c r="L193" i="1"/>
  <c r="P193" i="1"/>
  <c r="T193" i="1"/>
  <c r="X193" i="1"/>
  <c r="AB193" i="1"/>
  <c r="I193" i="1"/>
  <c r="M193" i="1"/>
  <c r="Q193" i="1"/>
  <c r="U193" i="1"/>
  <c r="Y193" i="1"/>
  <c r="AC193" i="1"/>
  <c r="M191" i="1"/>
  <c r="Q191" i="1"/>
  <c r="U191" i="1"/>
  <c r="Y191" i="1"/>
  <c r="AC191" i="1"/>
  <c r="F193" i="1"/>
  <c r="E192" i="1"/>
  <c r="E193" i="1" s="1"/>
  <c r="J193" i="1"/>
  <c r="N193" i="1"/>
  <c r="R193" i="1"/>
  <c r="V193" i="1"/>
  <c r="Z193" i="1"/>
  <c r="AD193" i="1"/>
  <c r="F13" i="1"/>
  <c r="E11" i="1"/>
  <c r="E13" i="1" s="1"/>
  <c r="E222" i="1"/>
  <c r="E223" i="1" s="1"/>
  <c r="AB194" i="1" l="1"/>
  <c r="R194" i="1"/>
  <c r="U194" i="1"/>
  <c r="X194" i="1"/>
  <c r="H194" i="1"/>
  <c r="W194" i="1"/>
  <c r="K194" i="1"/>
  <c r="Z194" i="1"/>
  <c r="T194" i="1"/>
  <c r="F194" i="1"/>
  <c r="O194" i="1"/>
  <c r="V194" i="1"/>
  <c r="G194" i="1"/>
  <c r="Y194" i="1"/>
  <c r="I194" i="1"/>
  <c r="L194" i="1"/>
  <c r="Q194" i="1"/>
  <c r="AC194" i="1"/>
  <c r="M194" i="1"/>
  <c r="P194" i="1"/>
  <c r="AE194" i="1"/>
  <c r="J194" i="1"/>
  <c r="S194" i="1"/>
  <c r="AD194" i="1"/>
  <c r="N194" i="1"/>
  <c r="AA194" i="1"/>
  <c r="E140" i="1"/>
  <c r="E179" i="1"/>
  <c r="E43" i="1"/>
  <c r="E167" i="1"/>
  <c r="E113" i="1"/>
  <c r="E185" i="1"/>
  <c r="E191" i="1"/>
  <c r="E173" i="1"/>
  <c r="E194" i="1" l="1"/>
  <c r="V19" i="1" l="1"/>
  <c r="V195" i="1" s="1"/>
  <c r="V197" i="1" s="1"/>
  <c r="I19" i="1"/>
  <c r="I195" i="1" s="1"/>
  <c r="I197" i="1" s="1"/>
  <c r="H19" i="1"/>
  <c r="H195" i="1" s="1"/>
  <c r="H197" i="1" s="1"/>
  <c r="X19" i="1"/>
  <c r="X195" i="1" s="1"/>
  <c r="X197" i="1" s="1"/>
  <c r="AA19" i="1"/>
  <c r="AA195" i="1" s="1"/>
  <c r="AA197" i="1" s="1"/>
  <c r="M19" i="1" l="1"/>
  <c r="M195" i="1" s="1"/>
  <c r="M197" i="1" s="1"/>
  <c r="AE19" i="1"/>
  <c r="AE195" i="1" s="1"/>
  <c r="AE197" i="1" s="1"/>
  <c r="T19" i="1"/>
  <c r="T195" i="1" s="1"/>
  <c r="T197" i="1" s="1"/>
  <c r="Q19" i="1"/>
  <c r="Q195" i="1" s="1"/>
  <c r="Q197" i="1" s="1"/>
  <c r="AB19" i="1"/>
  <c r="AB195" i="1" s="1"/>
  <c r="AB197" i="1" s="1"/>
  <c r="W19" i="1"/>
  <c r="W195" i="1" s="1"/>
  <c r="W197" i="1" s="1"/>
  <c r="K19" i="1"/>
  <c r="K195" i="1" s="1"/>
  <c r="K197" i="1" s="1"/>
  <c r="AC19" i="1"/>
  <c r="AC195" i="1" s="1"/>
  <c r="AC197" i="1" s="1"/>
  <c r="N19" i="1"/>
  <c r="N195" i="1" s="1"/>
  <c r="N197" i="1" s="1"/>
  <c r="X207" i="1"/>
  <c r="X209" i="1"/>
  <c r="I207" i="1"/>
  <c r="I209" i="1"/>
  <c r="J19" i="1"/>
  <c r="J195" i="1" s="1"/>
  <c r="J197" i="1" s="1"/>
  <c r="U19" i="1"/>
  <c r="U195" i="1" s="1"/>
  <c r="U197" i="1" s="1"/>
  <c r="L19" i="1"/>
  <c r="L195" i="1" s="1"/>
  <c r="L197" i="1" s="1"/>
  <c r="G19" i="1"/>
  <c r="G195" i="1" s="1"/>
  <c r="G197" i="1" s="1"/>
  <c r="Y19" i="1"/>
  <c r="Y195" i="1" s="1"/>
  <c r="Y197" i="1" s="1"/>
  <c r="P19" i="1"/>
  <c r="P195" i="1" s="1"/>
  <c r="P197" i="1" s="1"/>
  <c r="O19" i="1"/>
  <c r="O195" i="1" s="1"/>
  <c r="O197" i="1" s="1"/>
  <c r="Z19" i="1"/>
  <c r="Z195" i="1" s="1"/>
  <c r="Z197" i="1" s="1"/>
  <c r="R19" i="1"/>
  <c r="R195" i="1" s="1"/>
  <c r="R197" i="1" s="1"/>
  <c r="S19" i="1"/>
  <c r="S195" i="1" s="1"/>
  <c r="S197" i="1" s="1"/>
  <c r="AD19" i="1"/>
  <c r="AD195" i="1" s="1"/>
  <c r="AD197" i="1" s="1"/>
  <c r="AA207" i="1"/>
  <c r="AA209" i="1"/>
  <c r="H207" i="1"/>
  <c r="H209" i="1"/>
  <c r="V209" i="1"/>
  <c r="V207" i="1"/>
  <c r="AD209" i="1" l="1"/>
  <c r="AD207" i="1"/>
  <c r="R209" i="1"/>
  <c r="R207" i="1"/>
  <c r="O207" i="1"/>
  <c r="O209" i="1"/>
  <c r="P207" i="1"/>
  <c r="P209" i="1"/>
  <c r="G207" i="1"/>
  <c r="G209" i="1"/>
  <c r="U207" i="1"/>
  <c r="U209" i="1"/>
  <c r="N209" i="1"/>
  <c r="N207" i="1"/>
  <c r="K207" i="1"/>
  <c r="K209" i="1"/>
  <c r="AB207" i="1"/>
  <c r="AB209" i="1"/>
  <c r="T207" i="1"/>
  <c r="T209" i="1"/>
  <c r="M207" i="1"/>
  <c r="M209" i="1"/>
  <c r="S207" i="1"/>
  <c r="S209" i="1"/>
  <c r="Z209" i="1"/>
  <c r="Z207" i="1"/>
  <c r="Y207" i="1"/>
  <c r="Y209" i="1"/>
  <c r="L207" i="1"/>
  <c r="L209" i="1"/>
  <c r="J209" i="1"/>
  <c r="J207" i="1"/>
  <c r="AC207" i="1"/>
  <c r="AC209" i="1"/>
  <c r="W207" i="1"/>
  <c r="W209" i="1"/>
  <c r="Q209" i="1"/>
  <c r="Q207" i="1"/>
  <c r="AE207" i="1"/>
  <c r="AE209" i="1"/>
  <c r="E16" i="1"/>
  <c r="F19" i="1"/>
  <c r="E19" i="1" l="1"/>
  <c r="F195" i="1"/>
  <c r="E195" i="1" l="1"/>
  <c r="F197" i="1"/>
  <c r="F209" i="1" l="1"/>
  <c r="E209" i="1" s="1"/>
  <c r="E197" i="1"/>
  <c r="F207" i="1"/>
  <c r="E207" i="1" s="1"/>
</calcChain>
</file>

<file path=xl/sharedStrings.xml><?xml version="1.0" encoding="utf-8"?>
<sst xmlns="http://schemas.openxmlformats.org/spreadsheetml/2006/main" count="441" uniqueCount="253">
  <si>
    <r>
      <rPr>
        <b/>
        <sz val="12"/>
        <rFont val="Arial"/>
        <family val="2"/>
      </rPr>
      <t xml:space="preserve">Recognized Obligation Payment Schedule (ROPS) Redevelopment Property Tax Trust Fund (RPTTF) Distributions </t>
    </r>
    <r>
      <rPr>
        <sz val="10"/>
        <rFont val="Arial"/>
        <family val="2"/>
      </rPr>
      <t xml:space="preserve">
(To be completed by County Auditor-Controllers (CACs) - all values should be reported in whole dollars)</t>
    </r>
  </si>
  <si>
    <r>
      <t>Allocation Period:</t>
    </r>
    <r>
      <rPr>
        <sz val="10"/>
        <rFont val="Arial"/>
        <family val="2"/>
      </rPr>
      <t xml:space="preserve"> January 2014 - June 2014</t>
    </r>
  </si>
  <si>
    <r>
      <t>ROPS Redevelopment Property Tax Trust Fund (RPTTF) Allocation Cycle:</t>
    </r>
    <r>
      <rPr>
        <sz val="10"/>
        <rFont val="Arial"/>
        <family val="2"/>
      </rPr>
      <t xml:space="preserve"> 13-14B</t>
    </r>
  </si>
  <si>
    <r>
      <t xml:space="preserve">County : </t>
    </r>
    <r>
      <rPr>
        <sz val="10"/>
        <rFont val="Arial"/>
        <family val="2"/>
      </rPr>
      <t>San Bernardino</t>
    </r>
  </si>
  <si>
    <t>RS01</t>
  </si>
  <si>
    <t>RS02</t>
  </si>
  <si>
    <t>RS03</t>
  </si>
  <si>
    <t>RS04</t>
  </si>
  <si>
    <t>RS05</t>
  </si>
  <si>
    <t>RS06</t>
  </si>
  <si>
    <t>RS07</t>
  </si>
  <si>
    <t>RS08</t>
  </si>
  <si>
    <t>RS09</t>
  </si>
  <si>
    <t>RS10</t>
  </si>
  <si>
    <t>RS11</t>
  </si>
  <si>
    <t>RS12</t>
  </si>
  <si>
    <t>RS13</t>
  </si>
  <si>
    <t>RS14</t>
  </si>
  <si>
    <t>RS15</t>
  </si>
  <si>
    <t>RS16</t>
  </si>
  <si>
    <t>RS17</t>
  </si>
  <si>
    <t>RS18</t>
  </si>
  <si>
    <t>RS19</t>
  </si>
  <si>
    <t>RS20</t>
  </si>
  <si>
    <t>RS21</t>
  </si>
  <si>
    <t>RS22</t>
  </si>
  <si>
    <t>RS23</t>
  </si>
  <si>
    <t>RS24</t>
  </si>
  <si>
    <t>RS25</t>
  </si>
  <si>
    <t>RS26</t>
  </si>
  <si>
    <t>Line #</t>
  </si>
  <si>
    <t xml:space="preserve">Title of Former Redevelopment Agency: </t>
  </si>
  <si>
    <t>Countywide Totals</t>
  </si>
  <si>
    <t>Adelanto</t>
  </si>
  <si>
    <t>Apple Valley</t>
  </si>
  <si>
    <t>Barstow</t>
  </si>
  <si>
    <t>Big Bear Lake</t>
  </si>
  <si>
    <t>Chino</t>
  </si>
  <si>
    <t>Colton</t>
  </si>
  <si>
    <t>Fontana</t>
  </si>
  <si>
    <t>Grand Terrace</t>
  </si>
  <si>
    <t>Hesperia</t>
  </si>
  <si>
    <t>Highland</t>
  </si>
  <si>
    <t>IVDA</t>
  </si>
  <si>
    <t>Loma Linda</t>
  </si>
  <si>
    <t>Montclair</t>
  </si>
  <si>
    <t>Needles</t>
  </si>
  <si>
    <t>Ontario</t>
  </si>
  <si>
    <t>Rancho Cucamonga</t>
  </si>
  <si>
    <t>Redlands</t>
  </si>
  <si>
    <t>Rialto</t>
  </si>
  <si>
    <t>City of San Bernardino</t>
  </si>
  <si>
    <t>County of San Bernardino</t>
  </si>
  <si>
    <t>Twentynine Palms</t>
  </si>
  <si>
    <t>Upland</t>
  </si>
  <si>
    <t>Victorville</t>
  </si>
  <si>
    <t>VVEDA</t>
  </si>
  <si>
    <t>Yucaipa</t>
  </si>
  <si>
    <t>Yucca Valley</t>
  </si>
  <si>
    <t>RPTTF Deposits (Note that entering the deposits by source is optional):</t>
  </si>
  <si>
    <t>Secured &amp; Unsecured Property Tax Increment (TI)</t>
  </si>
  <si>
    <t>Supplemental &amp; Unitary Property TI</t>
  </si>
  <si>
    <t>Interest Earnings/Other</t>
  </si>
  <si>
    <t>Penalty Assessments</t>
  </si>
  <si>
    <t>Total RPTTF Deposits</t>
  </si>
  <si>
    <t>Total RPTTF Balance Available to Fund CAC Administration and Passthroughs</t>
  </si>
  <si>
    <t>RPTTF Distributions (Include all payments made pursuant to Health and Safety Code (H&amp;S) Section 34183.  Note that the following distributions are not necessary listed in the priority order required by H&amp;S 34183):</t>
  </si>
  <si>
    <t>Administrative Distributions-</t>
  </si>
  <si>
    <t>Administrative Fees to CAC</t>
  </si>
  <si>
    <t>SB 2557 Administration Fees</t>
  </si>
  <si>
    <t>Total Administrative Distributions</t>
  </si>
  <si>
    <t>Passthrough Distributions-</t>
  </si>
  <si>
    <t>ATE Type</t>
  </si>
  <si>
    <t>ATE Code</t>
  </si>
  <si>
    <t>ATE Name</t>
  </si>
  <si>
    <t>City</t>
  </si>
  <si>
    <t>CC02-GA01</t>
  </si>
  <si>
    <t>CC03-GA01</t>
  </si>
  <si>
    <t>CC04-GA01</t>
  </si>
  <si>
    <t>CC04-GA02</t>
  </si>
  <si>
    <t>CC06-GA01</t>
  </si>
  <si>
    <t>CC08-GA01</t>
  </si>
  <si>
    <t>CC10-GA01</t>
  </si>
  <si>
    <t>CC12-GA01</t>
  </si>
  <si>
    <t>CC14-GA01</t>
  </si>
  <si>
    <t>CC15-GA01</t>
  </si>
  <si>
    <t>CC16-GA01</t>
  </si>
  <si>
    <t>CC17-GA01</t>
  </si>
  <si>
    <t>CC18-GA01</t>
  </si>
  <si>
    <t>CC22-GA01</t>
  </si>
  <si>
    <t>CC24-GA01</t>
  </si>
  <si>
    <t>CC26-DA02</t>
  </si>
  <si>
    <t>CC26-GA01</t>
  </si>
  <si>
    <t>CC28-GA01</t>
  </si>
  <si>
    <t>CC30-GA01</t>
  </si>
  <si>
    <t>CC32-GA01</t>
  </si>
  <si>
    <t>CC34-GA01</t>
  </si>
  <si>
    <t>City Passthrough Payments</t>
  </si>
  <si>
    <t>County</t>
  </si>
  <si>
    <t>AB01-GA01</t>
  </si>
  <si>
    <t>County Passthrough Payments</t>
  </si>
  <si>
    <t>Special Dist</t>
  </si>
  <si>
    <t>BF01-GA01</t>
  </si>
  <si>
    <t>BF02-GA01</t>
  </si>
  <si>
    <t>BF03-GA01</t>
  </si>
  <si>
    <t>BF04-GA01</t>
  </si>
  <si>
    <t>BF05-GA01</t>
  </si>
  <si>
    <t>BF06-GA01</t>
  </si>
  <si>
    <t>BF07-GA01</t>
  </si>
  <si>
    <t>BF08-GA01</t>
  </si>
  <si>
    <t>BL01-GA01</t>
  </si>
  <si>
    <t>CS06-GA01</t>
  </si>
  <si>
    <t>CS12-GA01</t>
  </si>
  <si>
    <t>CS17-GA01</t>
  </si>
  <si>
    <t>CS18-GA01</t>
  </si>
  <si>
    <t>CS24-GA01</t>
  </si>
  <si>
    <t>CS33-GA01</t>
  </si>
  <si>
    <t>CS33-GA02</t>
  </si>
  <si>
    <t>CS34-GA01</t>
  </si>
  <si>
    <t>CS35-GA01</t>
  </si>
  <si>
    <t>CS36-GA01</t>
  </si>
  <si>
    <t>CS37-GI01</t>
  </si>
  <si>
    <t>UD15-GA01</t>
  </si>
  <si>
    <t>UD16-GA01</t>
  </si>
  <si>
    <t>UD25-GA01</t>
  </si>
  <si>
    <t>UD27-GA01</t>
  </si>
  <si>
    <t>UD44-GA01</t>
  </si>
  <si>
    <t>UD47-GA01</t>
  </si>
  <si>
    <t>UD50-GA01</t>
  </si>
  <si>
    <t>UD54-GA01</t>
  </si>
  <si>
    <t>UD98-GA01</t>
  </si>
  <si>
    <t>UF01-GA01</t>
  </si>
  <si>
    <t>UF01-GA02</t>
  </si>
  <si>
    <t>UF01-GA03</t>
  </si>
  <si>
    <t>UF01-GA04</t>
  </si>
  <si>
    <t>UF01-GA05</t>
  </si>
  <si>
    <t>UP07-GA01</t>
  </si>
  <si>
    <t>UP09-GA01</t>
  </si>
  <si>
    <t>VB01-GA01</t>
  </si>
  <si>
    <t>VB03-GA01</t>
  </si>
  <si>
    <t>VF02-GA01</t>
  </si>
  <si>
    <t>VP02-GA01</t>
  </si>
  <si>
    <t>WA01-GA01</t>
  </si>
  <si>
    <t>WC08-GI01</t>
  </si>
  <si>
    <t>WF01-GA01</t>
  </si>
  <si>
    <t>WF07-GA02</t>
  </si>
  <si>
    <t>WF07-GA03</t>
  </si>
  <si>
    <t>WH01-GA01</t>
  </si>
  <si>
    <t>WH02-GA01</t>
  </si>
  <si>
    <t>WH04-GA01</t>
  </si>
  <si>
    <t>WR01-GL01</t>
  </si>
  <si>
    <t>WR03-GL01</t>
  </si>
  <si>
    <t>WR04-GL01</t>
  </si>
  <si>
    <t>WT01-GL01</t>
  </si>
  <si>
    <t>WT09-GL01</t>
  </si>
  <si>
    <t>WU06-GA01</t>
  </si>
  <si>
    <t>WU08-GA01</t>
  </si>
  <si>
    <t>WU08-GA03</t>
  </si>
  <si>
    <t>WU08-GA05</t>
  </si>
  <si>
    <t>WU23-DA01</t>
  </si>
  <si>
    <t>WU23-GA01</t>
  </si>
  <si>
    <t>WW15-GA01</t>
  </si>
  <si>
    <t>WW21-GA01</t>
  </si>
  <si>
    <t>WW28-GA01</t>
  </si>
  <si>
    <t>WY10-DA01</t>
  </si>
  <si>
    <t>WY10-GA01</t>
  </si>
  <si>
    <t>WY19-DA01</t>
  </si>
  <si>
    <t>WY19-DA03</t>
  </si>
  <si>
    <t>WY20-GI01</t>
  </si>
  <si>
    <t>Special District Passthrough Payments</t>
  </si>
  <si>
    <t>K-12 Tax</t>
  </si>
  <si>
    <t>SE02-GA01</t>
  </si>
  <si>
    <t>SE04-GA01</t>
  </si>
  <si>
    <t>SE14-GA01</t>
  </si>
  <si>
    <t>SE22-GA01</t>
  </si>
  <si>
    <t>SE24-GA01</t>
  </si>
  <si>
    <t>SE40-GA01</t>
  </si>
  <si>
    <t>SE44-GA01</t>
  </si>
  <si>
    <t>SE46-GA01</t>
  </si>
  <si>
    <t>SE64-GA01</t>
  </si>
  <si>
    <t>SH16-GA01</t>
  </si>
  <si>
    <t>SH66-GA01</t>
  </si>
  <si>
    <t>SU06-GA01</t>
  </si>
  <si>
    <t>SU10-GA01</t>
  </si>
  <si>
    <t>SU12-GA01</t>
  </si>
  <si>
    <t>SU18-GA01</t>
  </si>
  <si>
    <t>SU20-GA01</t>
  </si>
  <si>
    <t>SU26-GA01</t>
  </si>
  <si>
    <t>SU32-GA01</t>
  </si>
  <si>
    <t>SU36-GA01</t>
  </si>
  <si>
    <t>SU48-GA01</t>
  </si>
  <si>
    <t>SU50-GA01</t>
  </si>
  <si>
    <t>SU52-GA01</t>
  </si>
  <si>
    <t>SU54-GA01</t>
  </si>
  <si>
    <t>SU58-GA01</t>
  </si>
  <si>
    <t>SU62-GA01</t>
  </si>
  <si>
    <t>SU68-GA01</t>
  </si>
  <si>
    <t>K-12 School Passthrough Payments - Tax Portion</t>
  </si>
  <si>
    <t>K-12 Fac</t>
  </si>
  <si>
    <t>K-12 School Passthrough Payments - Facilities Portion</t>
  </si>
  <si>
    <t>Comm Coll Tax</t>
  </si>
  <si>
    <t>SC10-GA01</t>
  </si>
  <si>
    <t>SC16-GA01</t>
  </si>
  <si>
    <t>SC18-GA01</t>
  </si>
  <si>
    <t>SC54-GA01</t>
  </si>
  <si>
    <t>SC66-GA01</t>
  </si>
  <si>
    <t>Community College Passthrough Payments - Tax Portion</t>
  </si>
  <si>
    <t>Comm Coll Fac</t>
  </si>
  <si>
    <t>Community College Passthrough Payments - Facilities Portion</t>
  </si>
  <si>
    <t>COE Tax</t>
  </si>
  <si>
    <t>BS01-GA01</t>
  </si>
  <si>
    <t>BS01-GA02</t>
  </si>
  <si>
    <t>BS01-GA03</t>
  </si>
  <si>
    <t>BS01-GA04</t>
  </si>
  <si>
    <t>BS01-GA05</t>
  </si>
  <si>
    <t>County Office of Education - Tax Portion</t>
  </si>
  <si>
    <t>COE Fac</t>
  </si>
  <si>
    <t>County Office of Education - Facilities Portion</t>
  </si>
  <si>
    <t>ERAF</t>
  </si>
  <si>
    <t>AB02-GA01</t>
  </si>
  <si>
    <t>Education Revenue Augmentation Fund (ERAF)</t>
  </si>
  <si>
    <t>Total Passthrough Distributions</t>
  </si>
  <si>
    <t>Total Administrative and Passthrough Distributions</t>
  </si>
  <si>
    <t>Total RPTTF Balance Available to Fund Enforceable Obligations (EOs)</t>
  </si>
  <si>
    <t>EO Distributions (Includes approved EOs, Successor Agency's (SAs) administrative cost allowance (ACA), and prior period adjustments, and excludes the above passthrough and non-SA administrative distributions. Note that the Finance approved ROPS RPTTF shown on lines 37 and 38 should equal the amounts shown on the ROPS determination or ROPS meet-and-confer letters issued by Finance.):</t>
  </si>
  <si>
    <t>Finance Approved ROPS RPTTF-</t>
  </si>
  <si>
    <t>Non-ACA ROPS RPTTF</t>
  </si>
  <si>
    <t>ACA ROPS RPTTF</t>
  </si>
  <si>
    <t>Total Finance Approved ROPS RPTTF</t>
  </si>
  <si>
    <t>CAC Distributed ROPS RPTTF (Lesser of the total Finance approved ROPS RPTTF (line 39) or the total RPTTF balance available to fund EOs (line 34).)-</t>
  </si>
  <si>
    <t>CAC Distributed Non-ACA ROPS RPTTF</t>
  </si>
  <si>
    <t>CAC Distributed ACA ROPS RPTTF</t>
  </si>
  <si>
    <t>Total CAC Distributed ROPS RPTTF for SA EOs</t>
  </si>
  <si>
    <t>Total RPTTF Balance Available for Distribution to Affected Taxing Entities (ATEs)</t>
  </si>
  <si>
    <t>Cities</t>
  </si>
  <si>
    <t>Counties</t>
  </si>
  <si>
    <t>Special Districts</t>
  </si>
  <si>
    <t>K-12 Schools</t>
  </si>
  <si>
    <t xml:space="preserve">Community Colleges  </t>
  </si>
  <si>
    <t xml:space="preserve">County Office of Education  </t>
  </si>
  <si>
    <t>Total ERAF (Please break out the ERAF amounts into the following categories if this information is readily available):</t>
  </si>
  <si>
    <t>ERAF - K-12</t>
  </si>
  <si>
    <t>ERAF - Community Colleges</t>
  </si>
  <si>
    <t>ERAF - County Offices of Education</t>
  </si>
  <si>
    <t>Total RPTTF Distributions to ATEs (Total residual distributions must equal the total residual balance as shown on line 45.)</t>
  </si>
  <si>
    <t>Total Residual Distributions to K-14 Schools:</t>
  </si>
  <si>
    <t>Percentage of Residual Distributions to K-14 Schools</t>
  </si>
  <si>
    <t xml:space="preserve">Comments: </t>
  </si>
  <si>
    <t>NOTE:</t>
  </si>
  <si>
    <t>Revenue estimates are conservative and include an additional 6% delinquency factor to account for additional refunds, assessor corrections, appeals, negative supplemental and delinquencies. In addition to this estimate report agencies should utilize their own historical revenue trends to assess if an insufficient funds notice should be submitted prior to December 1, 2013.</t>
  </si>
  <si>
    <t>SCO Invoices for Audit and Oversight (Funding should only be allocated for this purpose when there is sufficient RPTTF to fully fund the approved enforceable obligations as shown on line 39.)</t>
  </si>
  <si>
    <r>
      <t xml:space="preserve">Formula check to determine whether the lesser of the total Finance approved ROPS RPTTF (line 39) or the total RPTTF balance available to fund EOs (line 34) was allocated to the SA </t>
    </r>
    <r>
      <rPr>
        <sz val="10"/>
        <color indexed="10"/>
        <rFont val="Arial"/>
        <family val="2"/>
      </rPr>
      <t>(Note that positive amounts suggest that the SAs received too much RPTTF and negative amounts suggest that the SAs did not receive enough RPTTF. Please explain all amounts shown on line 44 in the comments section (line 62).)</t>
    </r>
  </si>
  <si>
    <r>
      <t xml:space="preserve">RPTTF Distributions to ATEs Pursuant to H&amp;S Section 34183(a)(4) (Figures should include the effect of "haircutting" pursuant to H&amp;S Section 34188. Note that the total RPTTF distributions to ATEs must equal the total RPTTF balance available for distribution to ATEs as shown on line 45.  </t>
    </r>
    <r>
      <rPr>
        <b/>
        <sz val="10"/>
        <color indexed="10"/>
        <rFont val="Arial"/>
        <family val="2"/>
      </rPr>
      <t>However, positive or negative amounts shown on line 44 should be considered and/or corrected before the funds shown on line 45 are distributed to the ATEs.</t>
    </r>
    <r>
      <rPr>
        <b/>
        <sz val="10"/>
        <rFont val="Arial"/>
        <family val="2"/>
      </rPr>
      <t>):</t>
    </r>
  </si>
</sst>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1" formatCode="_(* #,##0_);_(* \(#,##0\);_(* &quot;-&quot;_);_(@_)"/>
    <numFmt numFmtId="43" formatCode="_(* #,##0.00_);_(* \(#,##0.00\);_(* &quot;-&quot;??_);_(@_)"/>
    <numFmt numFmtId="164" formatCode="0.0%"/>
    <numFmt numFmtId="165" formatCode="_(* #,##0_);_(* \(#,##0\);_(* &quot;-&quot;??_);_(@_)"/>
  </numFmts>
  <fonts count="14" x14ac:knownFonts="1">
    <font>
      <sz val="11"/>
      <color theme="1"/>
      <name val="Calibri"/>
      <family val="2"/>
      <scheme val="minor"/>
    </font>
    <font>
      <sz val="10"/>
      <name val="Arial"/>
      <family val="2"/>
    </font>
    <font>
      <b/>
      <sz val="12"/>
      <name val="Arial"/>
      <family val="2"/>
    </font>
    <font>
      <b/>
      <sz val="10"/>
      <name val="Arial"/>
      <family val="2"/>
    </font>
    <font>
      <sz val="8"/>
      <name val="Arial"/>
      <family val="2"/>
    </font>
    <font>
      <i/>
      <sz val="10"/>
      <name val="Arial"/>
      <family val="2"/>
    </font>
    <font>
      <sz val="9"/>
      <name val="Arial"/>
      <family val="2"/>
    </font>
    <font>
      <b/>
      <sz val="9"/>
      <name val="Arial"/>
      <family val="2"/>
    </font>
    <font>
      <b/>
      <sz val="10"/>
      <color rgb="FFFF0000"/>
      <name val="Arial"/>
      <family val="2"/>
    </font>
    <font>
      <sz val="10"/>
      <color indexed="10"/>
      <name val="Arial"/>
      <family val="2"/>
    </font>
    <font>
      <b/>
      <sz val="10"/>
      <color indexed="10"/>
      <name val="Arial"/>
      <family val="2"/>
    </font>
    <font>
      <b/>
      <sz val="10"/>
      <color rgb="FFC00000"/>
      <name val="Arial"/>
      <family val="2"/>
    </font>
    <font>
      <sz val="10"/>
      <color rgb="FFC00000"/>
      <name val="Arial"/>
      <family val="2"/>
    </font>
    <font>
      <sz val="10"/>
      <color rgb="FFFF0000"/>
      <name val="Arial"/>
      <family val="2"/>
    </font>
  </fonts>
  <fills count="9">
    <fill>
      <patternFill patternType="none"/>
    </fill>
    <fill>
      <patternFill patternType="gray125"/>
    </fill>
    <fill>
      <patternFill patternType="solid">
        <fgColor rgb="FFFFFFCC"/>
        <bgColor indexed="64"/>
      </patternFill>
    </fill>
    <fill>
      <patternFill patternType="solid">
        <fgColor theme="8" tint="0.59999389629810485"/>
        <bgColor indexed="64"/>
      </patternFill>
    </fill>
    <fill>
      <patternFill patternType="solid">
        <fgColor theme="8" tint="0.79998168889431442"/>
        <bgColor indexed="64"/>
      </patternFill>
    </fill>
    <fill>
      <patternFill patternType="solid">
        <fgColor theme="6" tint="0.59999389629810485"/>
        <bgColor indexed="64"/>
      </patternFill>
    </fill>
    <fill>
      <patternFill patternType="solid">
        <fgColor theme="6" tint="0.79998168889431442"/>
        <bgColor indexed="64"/>
      </patternFill>
    </fill>
    <fill>
      <patternFill patternType="solid">
        <fgColor theme="2" tint="-9.9978637043366805E-2"/>
        <bgColor indexed="64"/>
      </patternFill>
    </fill>
    <fill>
      <patternFill patternType="solid">
        <fgColor theme="2"/>
        <bgColor indexed="64"/>
      </patternFill>
    </fill>
  </fills>
  <borders count="4">
    <border>
      <left/>
      <right/>
      <top/>
      <bottom/>
      <diagonal/>
    </border>
    <border>
      <left/>
      <right/>
      <top style="thin">
        <color indexed="64"/>
      </top>
      <bottom style="double">
        <color indexed="64"/>
      </bottom>
      <diagonal/>
    </border>
    <border>
      <left/>
      <right/>
      <top style="thin">
        <color indexed="64"/>
      </top>
      <bottom style="thin">
        <color indexed="64"/>
      </bottom>
      <diagonal/>
    </border>
    <border>
      <left/>
      <right/>
      <top style="thin">
        <color indexed="64"/>
      </top>
      <bottom/>
      <diagonal/>
    </border>
  </borders>
  <cellStyleXfs count="1">
    <xf numFmtId="0" fontId="0" fillId="0" borderId="0"/>
  </cellStyleXfs>
  <cellXfs count="66">
    <xf numFmtId="0" fontId="0" fillId="0" borderId="0" xfId="0"/>
    <xf numFmtId="0" fontId="1" fillId="0" borderId="0" xfId="0" applyFont="1" applyAlignment="1">
      <alignment horizontal="center"/>
    </xf>
    <xf numFmtId="0" fontId="1" fillId="0" borderId="0" xfId="0" applyFont="1" applyAlignment="1">
      <alignment wrapText="1"/>
    </xf>
    <xf numFmtId="0" fontId="1" fillId="0" borderId="0" xfId="0" applyFont="1" applyAlignment="1"/>
    <xf numFmtId="0" fontId="3" fillId="0" borderId="0" xfId="0" applyFont="1" applyFill="1" applyAlignment="1"/>
    <xf numFmtId="0" fontId="4" fillId="0" borderId="0" xfId="0" applyFont="1" applyFill="1" applyAlignment="1">
      <alignment horizontal="center"/>
    </xf>
    <xf numFmtId="0" fontId="3" fillId="0" borderId="0" xfId="0" applyFont="1" applyAlignment="1">
      <alignment horizontal="center"/>
    </xf>
    <xf numFmtId="41" fontId="3" fillId="0" borderId="0" xfId="0" applyNumberFormat="1" applyFont="1" applyBorder="1" applyAlignment="1">
      <alignment horizontal="center"/>
    </xf>
    <xf numFmtId="41" fontId="3" fillId="0" borderId="0" xfId="0" applyNumberFormat="1" applyFont="1" applyFill="1" applyBorder="1" applyAlignment="1">
      <alignment horizontal="center" wrapText="1"/>
    </xf>
    <xf numFmtId="0" fontId="1" fillId="0" borderId="0" xfId="0" applyFont="1" applyFill="1" applyAlignment="1">
      <alignment horizontal="left" indent="2"/>
    </xf>
    <xf numFmtId="41" fontId="1" fillId="0" borderId="0" xfId="0" applyNumberFormat="1" applyFont="1" applyFill="1" applyBorder="1" applyAlignment="1"/>
    <xf numFmtId="0" fontId="3" fillId="0" borderId="0" xfId="0" applyFont="1" applyFill="1" applyAlignment="1">
      <alignment horizontal="left"/>
    </xf>
    <xf numFmtId="41" fontId="3" fillId="2" borderId="1" xfId="0" applyNumberFormat="1" applyFont="1" applyFill="1" applyBorder="1" applyAlignment="1"/>
    <xf numFmtId="41" fontId="3" fillId="0" borderId="0" xfId="0" applyNumberFormat="1" applyFont="1" applyFill="1" applyAlignment="1"/>
    <xf numFmtId="0" fontId="3" fillId="3" borderId="2" xfId="0" applyFont="1" applyFill="1" applyBorder="1" applyAlignment="1">
      <alignment horizontal="left"/>
    </xf>
    <xf numFmtId="41" fontId="3" fillId="3" borderId="2" xfId="0" applyNumberFormat="1" applyFont="1" applyFill="1" applyBorder="1" applyAlignment="1"/>
    <xf numFmtId="0" fontId="3" fillId="0" borderId="3" xfId="0" applyFont="1" applyFill="1" applyBorder="1" applyAlignment="1"/>
    <xf numFmtId="41" fontId="1" fillId="0" borderId="0" xfId="0" applyNumberFormat="1" applyFont="1" applyFill="1" applyBorder="1" applyAlignment="1"/>
    <xf numFmtId="0" fontId="1" fillId="0" borderId="0" xfId="0" applyFont="1" applyFill="1" applyAlignment="1">
      <alignment horizontal="left" wrapText="1" indent="2"/>
    </xf>
    <xf numFmtId="41" fontId="5" fillId="0" borderId="0" xfId="0" applyNumberFormat="1" applyFont="1" applyFill="1" applyBorder="1" applyAlignment="1"/>
    <xf numFmtId="41" fontId="1" fillId="4" borderId="2" xfId="0" applyNumberFormat="1" applyFont="1" applyFill="1" applyBorder="1" applyAlignment="1"/>
    <xf numFmtId="0" fontId="3" fillId="0" borderId="0" xfId="0" applyFont="1" applyFill="1" applyAlignment="1">
      <alignment wrapText="1"/>
    </xf>
    <xf numFmtId="0" fontId="6" fillId="0" borderId="0" xfId="0" applyFont="1" applyAlignment="1">
      <alignment horizontal="center"/>
    </xf>
    <xf numFmtId="0" fontId="7" fillId="0" borderId="0" xfId="0" applyFont="1" applyAlignment="1">
      <alignment horizontal="center"/>
    </xf>
    <xf numFmtId="0" fontId="7" fillId="0" borderId="0" xfId="0" applyFont="1" applyFill="1" applyAlignment="1">
      <alignment wrapText="1"/>
    </xf>
    <xf numFmtId="0" fontId="6" fillId="0" borderId="0" xfId="0" applyFont="1" applyAlignment="1"/>
    <xf numFmtId="0" fontId="6" fillId="0" borderId="0" xfId="0" applyFont="1" applyAlignment="1">
      <alignment horizontal="left"/>
    </xf>
    <xf numFmtId="41" fontId="6" fillId="0" borderId="0" xfId="0" applyNumberFormat="1" applyFont="1" applyFill="1" applyBorder="1" applyAlignment="1"/>
    <xf numFmtId="43" fontId="6" fillId="0" borderId="0" xfId="0" applyNumberFormat="1" applyFont="1" applyFill="1" applyAlignment="1">
      <alignment wrapText="1"/>
    </xf>
    <xf numFmtId="0" fontId="7" fillId="0" borderId="0" xfId="0" applyFont="1" applyAlignment="1">
      <alignment horizontal="left"/>
    </xf>
    <xf numFmtId="41" fontId="3" fillId="3" borderId="1" xfId="0" applyNumberFormat="1" applyFont="1" applyFill="1" applyBorder="1" applyAlignment="1"/>
    <xf numFmtId="0" fontId="3" fillId="0" borderId="0" xfId="0" applyFont="1" applyFill="1" applyBorder="1" applyAlignment="1">
      <alignment horizontal="left"/>
    </xf>
    <xf numFmtId="41" fontId="3" fillId="0" borderId="0" xfId="0" applyNumberFormat="1" applyFont="1" applyFill="1" applyBorder="1" applyAlignment="1"/>
    <xf numFmtId="0" fontId="1" fillId="0" borderId="0" xfId="0" applyFont="1" applyAlignment="1">
      <alignment horizontal="center" vertical="top"/>
    </xf>
    <xf numFmtId="0" fontId="3" fillId="5" borderId="2" xfId="0" applyFont="1" applyFill="1" applyBorder="1" applyAlignment="1">
      <alignment horizontal="left"/>
    </xf>
    <xf numFmtId="41" fontId="3" fillId="5" borderId="2" xfId="0" applyNumberFormat="1" applyFont="1" applyFill="1" applyBorder="1" applyAlignment="1"/>
    <xf numFmtId="41" fontId="1" fillId="0" borderId="0" xfId="0" applyNumberFormat="1" applyFont="1" applyFill="1" applyAlignment="1">
      <alignment horizontal="left" wrapText="1"/>
    </xf>
    <xf numFmtId="41" fontId="1" fillId="6" borderId="2" xfId="0" applyNumberFormat="1" applyFont="1" applyFill="1" applyBorder="1" applyAlignment="1"/>
    <xf numFmtId="0" fontId="3" fillId="0" borderId="0" xfId="0" applyFont="1" applyFill="1" applyAlignment="1">
      <alignment horizontal="left" wrapText="1"/>
    </xf>
    <xf numFmtId="41" fontId="3" fillId="5" borderId="1" xfId="0" applyNumberFormat="1" applyFont="1" applyFill="1" applyBorder="1" applyAlignment="1"/>
    <xf numFmtId="0" fontId="8" fillId="0" borderId="0" xfId="0" applyFont="1" applyFill="1" applyAlignment="1">
      <alignment horizontal="left" wrapText="1"/>
    </xf>
    <xf numFmtId="41" fontId="8" fillId="0" borderId="0" xfId="0" applyNumberFormat="1" applyFont="1" applyFill="1" applyBorder="1" applyAlignment="1"/>
    <xf numFmtId="0" fontId="3" fillId="7" borderId="2" xfId="0" applyFont="1" applyFill="1" applyBorder="1" applyAlignment="1"/>
    <xf numFmtId="41" fontId="3" fillId="7" borderId="2" xfId="0" applyNumberFormat="1" applyFont="1" applyFill="1" applyBorder="1" applyAlignment="1"/>
    <xf numFmtId="0" fontId="1" fillId="0" borderId="0" xfId="0" applyFont="1" applyAlignment="1">
      <alignment horizontal="left" wrapText="1" indent="2"/>
    </xf>
    <xf numFmtId="0" fontId="1" fillId="0" borderId="0" xfId="0" applyFont="1" applyFill="1" applyAlignment="1">
      <alignment horizontal="left" indent="4"/>
    </xf>
    <xf numFmtId="41" fontId="3" fillId="7" borderId="1" xfId="0" applyNumberFormat="1" applyFont="1" applyFill="1" applyBorder="1" applyAlignment="1"/>
    <xf numFmtId="41" fontId="1" fillId="8" borderId="0" xfId="0" applyNumberFormat="1" applyFont="1" applyFill="1" applyBorder="1" applyAlignment="1"/>
    <xf numFmtId="0" fontId="1" fillId="0" borderId="0" xfId="0" applyFont="1" applyFill="1" applyBorder="1" applyAlignment="1">
      <alignment horizontal="left" wrapText="1" indent="2"/>
    </xf>
    <xf numFmtId="164" fontId="1" fillId="8" borderId="2" xfId="0" applyNumberFormat="1" applyFont="1" applyFill="1" applyBorder="1" applyAlignment="1"/>
    <xf numFmtId="0" fontId="1" fillId="0" borderId="0" xfId="0" applyFont="1" applyFill="1" applyBorder="1" applyAlignment="1"/>
    <xf numFmtId="41" fontId="11" fillId="0" borderId="0" xfId="0" applyNumberFormat="1" applyFont="1" applyFill="1" applyBorder="1" applyAlignment="1"/>
    <xf numFmtId="41" fontId="12" fillId="0" borderId="0" xfId="0" applyNumberFormat="1" applyFont="1" applyFill="1" applyBorder="1" applyAlignment="1"/>
    <xf numFmtId="165" fontId="1" fillId="0" borderId="0" xfId="0" applyNumberFormat="1" applyFont="1" applyAlignment="1"/>
    <xf numFmtId="0" fontId="8" fillId="0" borderId="0" xfId="0" applyFont="1" applyFill="1" applyBorder="1" applyAlignment="1">
      <alignment horizontal="left" vertical="top"/>
    </xf>
    <xf numFmtId="49" fontId="8" fillId="0" borderId="0" xfId="0" applyNumberFormat="1" applyFont="1" applyFill="1" applyBorder="1" applyAlignment="1">
      <alignment horizontal="left" vertical="top"/>
    </xf>
    <xf numFmtId="49" fontId="13" fillId="0" borderId="0" xfId="0" applyNumberFormat="1" applyFont="1" applyFill="1" applyBorder="1" applyAlignment="1">
      <alignment horizontal="left" vertical="top"/>
    </xf>
    <xf numFmtId="0" fontId="3" fillId="0" borderId="0" xfId="0" applyFont="1" applyFill="1" applyBorder="1" applyAlignment="1"/>
    <xf numFmtId="41" fontId="3" fillId="0" borderId="0" xfId="0" applyNumberFormat="1" applyFont="1" applyFill="1" applyBorder="1" applyAlignment="1"/>
    <xf numFmtId="0" fontId="1" fillId="0" borderId="0" xfId="0" applyFont="1" applyFill="1" applyAlignment="1"/>
    <xf numFmtId="41" fontId="3" fillId="0" borderId="0" xfId="0" applyNumberFormat="1" applyFont="1" applyBorder="1" applyAlignment="1"/>
    <xf numFmtId="41" fontId="1" fillId="0" borderId="0" xfId="0" applyNumberFormat="1" applyFont="1" applyBorder="1" applyAlignment="1"/>
    <xf numFmtId="0" fontId="1" fillId="0" borderId="0" xfId="0" applyFont="1" applyFill="1" applyBorder="1" applyAlignment="1">
      <alignment wrapText="1"/>
    </xf>
    <xf numFmtId="0" fontId="1" fillId="0" borderId="0" xfId="0" applyFont="1" applyAlignment="1">
      <alignment horizontal="center" wrapText="1"/>
    </xf>
    <xf numFmtId="0" fontId="3" fillId="0" borderId="0" xfId="0" applyFont="1" applyAlignment="1">
      <alignment horizontal="left"/>
    </xf>
    <xf numFmtId="0" fontId="3" fillId="0" borderId="0" xfId="0" applyFont="1" applyFill="1" applyAlignment="1">
      <alignment horizontal="left"/>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D2435/AppData/Local/Microsoft/Windows/Temporary%20Internet%20Files/Content.Outlook/K34GR7GW/10-1-13%20DOF%20Estimate%20Repor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OPS 13-14B Estimates"/>
      <sheetName val="ROPS 13-14B Estimates (ATE)"/>
      <sheetName val="2013-14 RDA Increment Estimates"/>
      <sheetName val="PI163 Pivot"/>
      <sheetName val="PI163"/>
      <sheetName val="Admin"/>
      <sheetName val="Passthrough Summary"/>
      <sheetName val="Passthrough Summary (ATE)"/>
      <sheetName val="Passthroughs"/>
      <sheetName val="Sheet2"/>
      <sheetName val="EMACS 11-13 to 19-13"/>
      <sheetName val="KEYS"/>
    </sheetNames>
    <sheetDataSet>
      <sheetData sheetId="0"/>
      <sheetData sheetId="1"/>
      <sheetData sheetId="2"/>
      <sheetData sheetId="3"/>
      <sheetData sheetId="4"/>
      <sheetData sheetId="5"/>
      <sheetData sheetId="6"/>
      <sheetData sheetId="7"/>
      <sheetData sheetId="8"/>
      <sheetData sheetId="9"/>
      <sheetData sheetId="10"/>
      <sheetData sheetId="11">
        <row r="1">
          <cell r="A1" t="str">
            <v>AGY/ACCT OCDE</v>
          </cell>
          <cell r="B1" t="str">
            <v>AGY ACCT NAME</v>
          </cell>
        </row>
        <row r="2">
          <cell r="A2" t="str">
            <v>AA01-AA01</v>
          </cell>
          <cell r="B2" t="str">
            <v>POOL POOL</v>
          </cell>
        </row>
        <row r="3">
          <cell r="A3" t="str">
            <v>AA02-GM01</v>
          </cell>
          <cell r="B3" t="str">
            <v>AUGMENTATION FUND-DISTRIBUTION POOL</v>
          </cell>
        </row>
        <row r="4">
          <cell r="A4" t="str">
            <v>AA02-GS01</v>
          </cell>
          <cell r="B4" t="str">
            <v>AUGMENTATION FUND-SUPPLEMENTAL GTL</v>
          </cell>
        </row>
        <row r="5">
          <cell r="A5" t="str">
            <v>AA03-AA01</v>
          </cell>
          <cell r="B5" t="str">
            <v>POOL - UNITARY TAX POOL</v>
          </cell>
        </row>
        <row r="6">
          <cell r="A6" t="str">
            <v>AA03-AA02</v>
          </cell>
          <cell r="B6" t="str">
            <v>POOL - UNITARY TAX-DEBT SERVICE POOL</v>
          </cell>
        </row>
        <row r="7">
          <cell r="A7" t="str">
            <v>AA03-AA03</v>
          </cell>
          <cell r="B7" t="str">
            <v>POOL - UNITARY TAX POOL-PIPELINES</v>
          </cell>
        </row>
        <row r="8">
          <cell r="A8" t="str">
            <v>AA03-AA04</v>
          </cell>
          <cell r="B8" t="str">
            <v>POOL - UNITARY TAX-DEBT SERVICE POOL-PIPELINES</v>
          </cell>
        </row>
        <row r="9">
          <cell r="A9" t="str">
            <v>AA03-AA05</v>
          </cell>
          <cell r="B9" t="str">
            <v>POOL - UNITARY TAX POOL-RAILROADS</v>
          </cell>
        </row>
        <row r="10">
          <cell r="A10" t="str">
            <v>AA03-AA06</v>
          </cell>
          <cell r="B10" t="str">
            <v>POOL - UNITARY TAX-DEBT SERVICE POOL-RAILROADS</v>
          </cell>
        </row>
        <row r="11">
          <cell r="A11" t="str">
            <v>AA04-AA01</v>
          </cell>
          <cell r="B11" t="str">
            <v>TEETER PLAN FUNDS-APPORTIONED TAX RESOURCES FUND</v>
          </cell>
        </row>
        <row r="12">
          <cell r="A12" t="str">
            <v>AA04-AA02</v>
          </cell>
          <cell r="B12" t="str">
            <v>TEETER PLAN FUNDS-TAX LOSS RESERVE FUND</v>
          </cell>
        </row>
        <row r="13">
          <cell r="A13" t="str">
            <v>AB01-CD01</v>
          </cell>
          <cell r="B13" t="str">
            <v>COUNTY GENERAL FUND-DEL PENALTIES FROM TAX ROLL</v>
          </cell>
        </row>
        <row r="14">
          <cell r="A14" t="str">
            <v>AB01-CR01</v>
          </cell>
          <cell r="B14" t="str">
            <v>COUNTY GENERAL FUND-COSTS FROM TAX ROLL</v>
          </cell>
        </row>
        <row r="15">
          <cell r="A15" t="str">
            <v>AB01-CS01</v>
          </cell>
          <cell r="B15" t="str">
            <v>COUNTY GENERAL FUND-CO/GEN SUPPLEMENTAL ADMIN CHARGE</v>
          </cell>
        </row>
        <row r="16">
          <cell r="A16" t="str">
            <v>AB01-FF01</v>
          </cell>
          <cell r="B16" t="str">
            <v>COUNTY GENERAL FUND-FEES</v>
          </cell>
        </row>
        <row r="17">
          <cell r="A17" t="str">
            <v>AB01-GA01</v>
          </cell>
          <cell r="B17" t="str">
            <v>COUNTY GENERAL FUND</v>
          </cell>
        </row>
        <row r="18">
          <cell r="A18" t="str">
            <v>AB01-GS01</v>
          </cell>
          <cell r="B18" t="str">
            <v>COUNTY GENERAL FUND-SUPPLEMENTAL GTL</v>
          </cell>
        </row>
        <row r="19">
          <cell r="A19" t="str">
            <v>AB01-SP01</v>
          </cell>
          <cell r="B19" t="str">
            <v>COUNTY GENERAL FUND-REFUNDS OF DEL PEN FROM CURR ROLL</v>
          </cell>
        </row>
        <row r="20">
          <cell r="A20" t="str">
            <v>AB02-FF01</v>
          </cell>
          <cell r="B20" t="str">
            <v>EDUCATION REVENUE AUGMENTATION FUND-FEES</v>
          </cell>
        </row>
        <row r="21">
          <cell r="A21" t="str">
            <v>AB02-GA01</v>
          </cell>
          <cell r="B21" t="str">
            <v xml:space="preserve">EDUCATION REVENUE AUGMENTATION FUND </v>
          </cell>
        </row>
        <row r="22">
          <cell r="A22" t="str">
            <v>AB02-GS01</v>
          </cell>
          <cell r="B22" t="str">
            <v>EDUCATION REVENUE AUGMENTATION FUND-SUPPLEMENTAL GEN TAX LEVY - ERAF</v>
          </cell>
        </row>
        <row r="23">
          <cell r="A23" t="str">
            <v>AC01-CC01</v>
          </cell>
          <cell r="B23" t="str">
            <v>AUDITOR CONTROLLER B U-COLLECTION CHARGES</v>
          </cell>
        </row>
        <row r="24">
          <cell r="A24" t="str">
            <v>AC01-CP01</v>
          </cell>
          <cell r="B24" t="str">
            <v>AUDITOR CONTROLLER B U-PROCESSING COSTS</v>
          </cell>
        </row>
        <row r="25">
          <cell r="A25" t="str">
            <v>AC02-DA01</v>
          </cell>
          <cell r="B25" t="str">
            <v>AUD/CONTR ADMIN ACCTS-BAKER CSD DS</v>
          </cell>
        </row>
        <row r="26">
          <cell r="A26" t="str">
            <v>AC02-DA02</v>
          </cell>
          <cell r="B26" t="str">
            <v>AUD/CONTR ADMIN ACCTS-DAGGETT CSD DS</v>
          </cell>
        </row>
        <row r="27">
          <cell r="A27" t="str">
            <v>AC02-DA04</v>
          </cell>
          <cell r="B27" t="str">
            <v>AUD/CONTR ADMIN ACCTS-RUNNING SPRINGS CWD DS</v>
          </cell>
        </row>
        <row r="28">
          <cell r="A28" t="str">
            <v>AC02-DA05</v>
          </cell>
          <cell r="B28" t="str">
            <v>AUD/CONTR ADMIN ACCTS-THUNDERBIRD CWD DS</v>
          </cell>
        </row>
        <row r="29">
          <cell r="A29" t="str">
            <v>AC02-DI03</v>
          </cell>
          <cell r="B29" t="str">
            <v>AUD/CONTR ADMIN ACCTS-LAKE ARROWHEAD SANI DS</v>
          </cell>
        </row>
        <row r="30">
          <cell r="A30" t="str">
            <v>AD02-UN01</v>
          </cell>
          <cell r="B30" t="str">
            <v>AUDITOR CONTROLLER TRUST-REFUNDS-ANNUAL SECURED ROLL REFUNDS</v>
          </cell>
        </row>
        <row r="31">
          <cell r="A31" t="str">
            <v>AD02-UN02</v>
          </cell>
          <cell r="B31" t="str">
            <v>AUDITOR CONTROLLER TRUST-REFUNDS-SUPPLEMENTAL SECURED ROLL REFUNDS</v>
          </cell>
        </row>
        <row r="32">
          <cell r="A32" t="str">
            <v>AD02-UN03</v>
          </cell>
          <cell r="B32" t="str">
            <v>AUDITOR CONTROLLER TRUST-REFUNDS-TAX ROLL CREDITS</v>
          </cell>
        </row>
        <row r="33">
          <cell r="A33" t="str">
            <v>AD02-UN04</v>
          </cell>
          <cell r="B33" t="str">
            <v>AUDITOR CONTROLLER TRUST-REFUNDS-ANNUAL UNSEC ROLL REFUNDS</v>
          </cell>
        </row>
        <row r="34">
          <cell r="A34" t="str">
            <v>AD02-UN05</v>
          </cell>
          <cell r="B34" t="str">
            <v>AUDITOR CONTROLLER TRUST-REFUNDS-SUPPLEMENTAL UNSEC ROLL REFUNDS</v>
          </cell>
        </row>
        <row r="35">
          <cell r="A35" t="str">
            <v>AD03-IM01</v>
          </cell>
          <cell r="B35" t="str">
            <v>AUD CONTROLLER TRUST-UNAPPORT TAXES-IMPOUND-FLOOD ZONE 1 (601-411)</v>
          </cell>
        </row>
        <row r="36">
          <cell r="A36" t="str">
            <v>AD03-IM02</v>
          </cell>
          <cell r="B36" t="str">
            <v>AUD CONTROLLER TRUST-UNAPPORT TAXES-IMPOUND-FLOOD ADM 1&amp;2 (697-411)</v>
          </cell>
        </row>
        <row r="37">
          <cell r="A37" t="str">
            <v>AD03-SP01</v>
          </cell>
          <cell r="B37" t="str">
            <v>AUD CONTROLLER TRUST-UNAPPORT TAXES-AIRCRAFT TAXES ON UTILITY ROLL</v>
          </cell>
        </row>
        <row r="38">
          <cell r="A38" t="str">
            <v>AD03-UN04</v>
          </cell>
          <cell r="B38" t="str">
            <v>AUD CONTROLLER TRUST-UNAPPORT TAXES-UNSECURED ADVANCE RECOVERY</v>
          </cell>
        </row>
        <row r="39">
          <cell r="A39" t="str">
            <v>AD03-UN05</v>
          </cell>
          <cell r="B39" t="str">
            <v>AUD CONTROLLER TRUST-UNAPPORT TAXES-SUPPLEMENTAL ADVANCE RECOVERY</v>
          </cell>
        </row>
        <row r="40">
          <cell r="A40" t="str">
            <v>AD03-UN06</v>
          </cell>
          <cell r="B40" t="str">
            <v>AUD CONTROLLER TRUST-UNAPPORT TAXES-SECURED ADVANCE RECOVERY</v>
          </cell>
        </row>
        <row r="41">
          <cell r="A41" t="str">
            <v>AE01-SL01</v>
          </cell>
          <cell r="B41" t="str">
            <v>ENVIRONMENTAL HEALTH SERVICES-LAND USE FEES - ENVIRONMENTAL HLT</v>
          </cell>
        </row>
        <row r="42">
          <cell r="A42" t="str">
            <v>AE01-SL02</v>
          </cell>
          <cell r="B42" t="str">
            <v>ENVIRONMENTAL HEALTH SERVICES-LAND USE FEES - ENVIRONMENTAL HLT</v>
          </cell>
        </row>
        <row r="43">
          <cell r="A43" t="str">
            <v>AE01-SP01</v>
          </cell>
          <cell r="B43" t="str">
            <v>ENVIRONMENTAL HEALTH SERVICES-LAND USE SERVICES #0182</v>
          </cell>
        </row>
        <row r="44">
          <cell r="A44" t="str">
            <v>AE01-SP02</v>
          </cell>
          <cell r="B44" t="str">
            <v>ENVIRONMENTAL HEALTH SERVICES-VECTOR CONTROL - COLTON CITY</v>
          </cell>
        </row>
        <row r="45">
          <cell r="A45" t="str">
            <v>AE01-SP03</v>
          </cell>
          <cell r="B45" t="str">
            <v>ENVIRONMENTAL HEALTH SERVICES-VECTOR CONTROL - COLORADO RIV</v>
          </cell>
        </row>
        <row r="46">
          <cell r="A46" t="str">
            <v>AE01-SP04</v>
          </cell>
          <cell r="B46" t="str">
            <v>ENVIRONMENTAL HEALTH SERVICES-VECTOR CONTROL - HIGHLAND CITY</v>
          </cell>
        </row>
        <row r="47">
          <cell r="A47" t="str">
            <v>AE01-SP05</v>
          </cell>
          <cell r="B47" t="str">
            <v>ENVIRONMENTAL HEALTH SERVICES-VECTOR CONTROL - REDLANDS CITY</v>
          </cell>
        </row>
        <row r="48">
          <cell r="A48" t="str">
            <v>AE01-SP06</v>
          </cell>
          <cell r="B48" t="str">
            <v>ENVIRONMENTAL HEALTH SERVICES-VECTOR CONTROL - RIALTO CITY</v>
          </cell>
        </row>
        <row r="49">
          <cell r="A49" t="str">
            <v>AE01-SP07</v>
          </cell>
          <cell r="B49" t="str">
            <v>ENVIRONMENTAL HEALTH SERVICES-VECTOR CONTROL - SAN BDNO CNTY</v>
          </cell>
        </row>
        <row r="50">
          <cell r="A50" t="str">
            <v>AE01-SP08</v>
          </cell>
          <cell r="B50" t="str">
            <v>ENVIRONMENTAL HEALTH SERVICES-VECTOR CONTROL - SAN BDNO VLY REG</v>
          </cell>
        </row>
        <row r="51">
          <cell r="A51" t="str">
            <v>AE01-SP09</v>
          </cell>
          <cell r="B51" t="str">
            <v>ENVIRONMENTAL HEALTH SERVICES-VECTOR CONTROL - DESERT/MT REGION</v>
          </cell>
        </row>
        <row r="52">
          <cell r="A52" t="str">
            <v>AE01-SP10</v>
          </cell>
          <cell r="B52" t="str">
            <v>ENVIRONMENTAL HEALTH SERVICES-VECTOR CONTROL - FONTANA CITY</v>
          </cell>
        </row>
        <row r="53">
          <cell r="A53" t="str">
            <v>AE01-SP11</v>
          </cell>
          <cell r="B53" t="str">
            <v>ENVIRONMENTAL HEALTH SERVICES-VECTOR CONTROL - MONTCLAIR CITY</v>
          </cell>
        </row>
        <row r="54">
          <cell r="A54" t="str">
            <v>AE01-SP12</v>
          </cell>
          <cell r="B54" t="str">
            <v>ENVIRONMENTAL HEALTH SERVICES-VECTOR CONTROL - NEEDLES CITY</v>
          </cell>
        </row>
        <row r="55">
          <cell r="A55" t="str">
            <v>AE01-SP13</v>
          </cell>
          <cell r="B55" t="str">
            <v>ENVIRONMENTAL HEALTH SERVICES-VECTOR CONTROL - LOMA LINDA CITY</v>
          </cell>
        </row>
        <row r="56">
          <cell r="A56" t="str">
            <v>AE01-SP16</v>
          </cell>
          <cell r="B56" t="str">
            <v>ENVIRONMENTAL HEALTH SERVICES-VECTOR CONTROL - GRAND TERRACE CI</v>
          </cell>
        </row>
        <row r="57">
          <cell r="A57" t="str">
            <v>AE01-SP20</v>
          </cell>
          <cell r="B57" t="str">
            <v>ENVIRONMENTAL HEALTH SERVICES-VECTOR CONTROL - UPLAND CITY</v>
          </cell>
        </row>
        <row r="58">
          <cell r="A58" t="str">
            <v>AE01-SP38</v>
          </cell>
          <cell r="B58" t="str">
            <v>ENVIRONMENTAL HEALTH SERVICES-VECTOR CONTROL - YUCAIPA CITY</v>
          </cell>
        </row>
        <row r="59">
          <cell r="A59" t="str">
            <v>AE01-SP40</v>
          </cell>
          <cell r="B59" t="str">
            <v>ENVIRONMENTAL HEALTH SERVICES-NUISANCE ABATEMENT-ECD</v>
          </cell>
        </row>
        <row r="60">
          <cell r="A60" t="str">
            <v>AE01-SP41</v>
          </cell>
          <cell r="B60" t="str">
            <v>ENVIRONMENTAL HEALTH SERVICES-NUISANCE ABATEMENT</v>
          </cell>
        </row>
        <row r="61">
          <cell r="A61" t="str">
            <v>AE01-SP42</v>
          </cell>
          <cell r="B61" t="str">
            <v>ENVIRONMENTAL HEALTH SERVICES-NUISANCE ABATEMENT-ECD</v>
          </cell>
        </row>
        <row r="62">
          <cell r="A62" t="str">
            <v>AE01-SP43</v>
          </cell>
          <cell r="B62" t="str">
            <v>ENVIRONMENTAL HEALTH SERVICES-NUISANCE ABATEMENT-ECD</v>
          </cell>
        </row>
        <row r="63">
          <cell r="A63" t="str">
            <v>AE01-SP44</v>
          </cell>
          <cell r="B63" t="str">
            <v>ENVIRONMENTAL HEALTH SERVICES-NUISANCE ABATEMENT-ECD</v>
          </cell>
        </row>
        <row r="64">
          <cell r="A64" t="str">
            <v>AE01-SP45</v>
          </cell>
          <cell r="B64" t="str">
            <v>ENVIRONMENTAL HEALTH SERVICES-LAND USE SERVICES #0182</v>
          </cell>
        </row>
        <row r="65">
          <cell r="A65" t="str">
            <v>AG01-SP01</v>
          </cell>
          <cell r="B65" t="str">
            <v>LAND USE SERVICES-LAND USE SERVICES/FIRE HAZARD ABA</v>
          </cell>
        </row>
        <row r="66">
          <cell r="A66" t="str">
            <v>AO01-CP01</v>
          </cell>
          <cell r="B66" t="str">
            <v>CAO-SPECIAL DISTRICTS-PROCESSING COST</v>
          </cell>
        </row>
        <row r="67">
          <cell r="A67" t="str">
            <v>AR01-SL01</v>
          </cell>
          <cell r="B67" t="str">
            <v>REFUSE DISPOSAL-LAND USE FEES-COMBINED SWM &amp; ENV</v>
          </cell>
        </row>
        <row r="68">
          <cell r="A68" t="str">
            <v>AR01-SL02</v>
          </cell>
          <cell r="B68" t="str">
            <v>REFUSE DISPOSAL-LAND USE FEES-SOLID WASTE MGMT ON</v>
          </cell>
        </row>
        <row r="69">
          <cell r="A69" t="str">
            <v>AR01-SP01</v>
          </cell>
          <cell r="B69" t="str">
            <v>REFUSE DISPOSAL-SOLID WASTE MGMT DELQ. HAULER FEE</v>
          </cell>
        </row>
        <row r="70">
          <cell r="A70" t="str">
            <v>AS01-CS01</v>
          </cell>
          <cell r="B70" t="str">
            <v>ASSESSOR-5% SUPPLEMENTAL ADMIN CHARGE</v>
          </cell>
        </row>
        <row r="71">
          <cell r="A71" t="str">
            <v>AS01-SP01</v>
          </cell>
          <cell r="B71" t="str">
            <v>ASSESSOR-ASSESSOR C O S PENALTY</v>
          </cell>
        </row>
        <row r="72">
          <cell r="A72" t="str">
            <v>AS01-SP02</v>
          </cell>
          <cell r="B72" t="str">
            <v>ASSESSOR-ASSESSOR TIME-SHARE ADMIN CHARGES</v>
          </cell>
        </row>
        <row r="73">
          <cell r="A73" t="str">
            <v>AT01-CR01</v>
          </cell>
          <cell r="B73" t="str">
            <v>TAX COLLECTOR-COSTS FROM CURR SEC TAX ROLL</v>
          </cell>
        </row>
        <row r="74">
          <cell r="A74" t="str">
            <v>AT01-SP02</v>
          </cell>
          <cell r="B74" t="str">
            <v>TAX COLLECTOR-DEL MOBILEHOME DMV FEES</v>
          </cell>
        </row>
        <row r="75">
          <cell r="A75" t="str">
            <v>AT01-SP03</v>
          </cell>
          <cell r="B75" t="str">
            <v>TAX COLLECTOR-TIME-SHARES</v>
          </cell>
        </row>
        <row r="76">
          <cell r="A76" t="str">
            <v>AY01-SP01</v>
          </cell>
          <cell r="B76" t="str">
            <v>LAND USE SERVICES-DEMOLITION</v>
          </cell>
        </row>
        <row r="77">
          <cell r="A77" t="str">
            <v>AZ01-TS01</v>
          </cell>
          <cell r="B77" t="str">
            <v>TREASURER ADMIN. ACCOUNTS-LK ARHD CSD SANI BOND 3</v>
          </cell>
        </row>
        <row r="78">
          <cell r="A78" t="str">
            <v>AZ01-TS02</v>
          </cell>
          <cell r="B78" t="str">
            <v>TREASURER ADMIN. ACCOUNTS-LK ARHD CSD SANI BOND 5</v>
          </cell>
        </row>
        <row r="79">
          <cell r="A79" t="str">
            <v>AZ01-TS03</v>
          </cell>
          <cell r="B79" t="str">
            <v>TREASURER ADMIN. ACCOUNTS-LK ARHD CSD SANI BOND 6</v>
          </cell>
        </row>
        <row r="80">
          <cell r="A80" t="str">
            <v>AZ01-TS04</v>
          </cell>
          <cell r="B80" t="str">
            <v>TREASURER ADMIN. ACCOUNTS-LK ARHD CSD SANI BOND 8</v>
          </cell>
        </row>
        <row r="81">
          <cell r="A81" t="str">
            <v>AZ01-TW01</v>
          </cell>
          <cell r="B81" t="str">
            <v>TREASURER ADMIN. ACCOUNTS-ASSESSMENT DISTRICT 94-1</v>
          </cell>
        </row>
        <row r="82">
          <cell r="A82" t="str">
            <v>BC01-SP01</v>
          </cell>
          <cell r="B82" t="str">
            <v>ECONOMIC &amp; COMMUNITY DEVELOPMENT-DEMOLITION - E.C.D. REVOLVING FUN</v>
          </cell>
        </row>
        <row r="83">
          <cell r="A83" t="str">
            <v>BC01-SP02</v>
          </cell>
          <cell r="B83" t="str">
            <v>ECONOMIC &amp; COMMUNITY DEVELOPMENT-BLIGHT ABATEMENT DISTRICT 1</v>
          </cell>
        </row>
        <row r="84">
          <cell r="A84" t="str">
            <v>BC01-SP03</v>
          </cell>
          <cell r="B84" t="str">
            <v>ECONOMIC &amp; COMMUNITY DEVELOPMENT-BLIGHT ABATEMENT DISTRICT 2</v>
          </cell>
        </row>
        <row r="85">
          <cell r="A85" t="str">
            <v>BC01-SP04</v>
          </cell>
          <cell r="B85" t="str">
            <v>ECONOMIC &amp; COMMUNITY DEVELOPMENT-BLIGHT ABATEMENT DISTRICT 3</v>
          </cell>
        </row>
        <row r="86">
          <cell r="A86" t="str">
            <v>BC01-SP05</v>
          </cell>
          <cell r="B86" t="str">
            <v>ECONOMIC &amp; COMMUNITY DEVELOPMENT-BLIGHT ABATEMENT DISTRICT 4</v>
          </cell>
        </row>
        <row r="87">
          <cell r="A87" t="str">
            <v>BC01-SP06</v>
          </cell>
          <cell r="B87" t="str">
            <v>ECONOMIC &amp; COMMUNITY DEVELOPMENT-BLIGHT ABATEMENT DISTRICT 5</v>
          </cell>
        </row>
        <row r="88">
          <cell r="A88" t="str">
            <v>BF01-FF01</v>
          </cell>
          <cell r="B88" t="str">
            <v>FLOOD CONTROL ZONE 1-FEES</v>
          </cell>
        </row>
        <row r="89">
          <cell r="A89" t="str">
            <v>BF01-GA01</v>
          </cell>
          <cell r="B89" t="str">
            <v>FLOOD CONTROL ZONE 1</v>
          </cell>
        </row>
        <row r="90">
          <cell r="A90" t="str">
            <v>BF02-DA01</v>
          </cell>
          <cell r="B90" t="str">
            <v>FLOOD CONTROL ZONE 2-DEBT SERVICE(FINAL YR 80)</v>
          </cell>
        </row>
        <row r="91">
          <cell r="A91" t="str">
            <v>BF02-FF01</v>
          </cell>
          <cell r="B91" t="str">
            <v>FLOOD CONTROL ZONE 2-FEES</v>
          </cell>
        </row>
        <row r="92">
          <cell r="A92" t="str">
            <v>BF02-GA01</v>
          </cell>
          <cell r="B92" t="str">
            <v>FLOOD CONTROL ZONE 2</v>
          </cell>
        </row>
        <row r="93">
          <cell r="A93" t="str">
            <v>BF03-FF01</v>
          </cell>
          <cell r="B93" t="str">
            <v>FLOOD CONTROL ZONE 3-FEES</v>
          </cell>
        </row>
        <row r="94">
          <cell r="A94" t="str">
            <v>BF03-GA01</v>
          </cell>
          <cell r="B94" t="str">
            <v>FLOOD CONTROL ZONE 3</v>
          </cell>
        </row>
        <row r="95">
          <cell r="A95" t="str">
            <v>BF04-FF01</v>
          </cell>
          <cell r="B95" t="str">
            <v>FLOOD CONTROL ZONE 4-FEES</v>
          </cell>
        </row>
        <row r="96">
          <cell r="A96" t="str">
            <v>BF04-GA01</v>
          </cell>
          <cell r="B96" t="str">
            <v>FLOOD CONTROL ZONE 4</v>
          </cell>
        </row>
        <row r="97">
          <cell r="A97" t="str">
            <v>BF05-FF01</v>
          </cell>
          <cell r="B97" t="str">
            <v>FLOOD CONTROL ZONE 5-FEES</v>
          </cell>
        </row>
        <row r="98">
          <cell r="A98" t="str">
            <v>BF05-GA01</v>
          </cell>
          <cell r="B98" t="str">
            <v>FLOOD CONTROL ZONE 5</v>
          </cell>
        </row>
        <row r="99">
          <cell r="A99" t="str">
            <v>BF06-FF01</v>
          </cell>
          <cell r="B99" t="str">
            <v>FLOOD CONTROL ZONE 6-FEES</v>
          </cell>
        </row>
        <row r="100">
          <cell r="A100" t="str">
            <v>BF06-GA01</v>
          </cell>
          <cell r="B100" t="str">
            <v>FLOOD CONTROL ZONE 6</v>
          </cell>
        </row>
        <row r="101">
          <cell r="A101" t="str">
            <v>BF07-FF01</v>
          </cell>
          <cell r="B101" t="str">
            <v>FLOOD CONTROL ADMIN 1 &amp; 2-FEES</v>
          </cell>
        </row>
        <row r="102">
          <cell r="A102" t="str">
            <v>BF07-GA01</v>
          </cell>
          <cell r="B102" t="str">
            <v>FLOOD CONTROL ADMIN 1 &amp; 2</v>
          </cell>
        </row>
        <row r="103">
          <cell r="A103" t="str">
            <v>BF08-FF01</v>
          </cell>
          <cell r="B103" t="str">
            <v>FLOOD CONTROL ADMIN 3-6-FEES</v>
          </cell>
        </row>
        <row r="104">
          <cell r="A104" t="str">
            <v>BF08-GA01</v>
          </cell>
          <cell r="B104" t="str">
            <v>FLOOD CONTROL ADMIN 3-6</v>
          </cell>
        </row>
        <row r="105">
          <cell r="A105" t="str">
            <v>BF09-TT01</v>
          </cell>
          <cell r="B105" t="str">
            <v>FLOOD CONTROL DISTRICT-BLEDSOE CREEK A.D. 85-2</v>
          </cell>
        </row>
        <row r="106">
          <cell r="A106" t="str">
            <v>BL01-FF01</v>
          </cell>
          <cell r="B106" t="str">
            <v>COUNTY FREE LIBRARY-FEES</v>
          </cell>
        </row>
        <row r="107">
          <cell r="A107" t="str">
            <v>BL01-GA01</v>
          </cell>
          <cell r="B107" t="str">
            <v>COUNTY FREE LIBRARY</v>
          </cell>
        </row>
        <row r="108">
          <cell r="A108" t="str">
            <v>BR01-FF01</v>
          </cell>
          <cell r="B108" t="str">
            <v>COUNTY ROAD FUND-HIWAY PROP RENTAL INCOME</v>
          </cell>
        </row>
        <row r="109">
          <cell r="A109" t="str">
            <v>BS01-FF01</v>
          </cell>
          <cell r="B109" t="str">
            <v>SUPERINTENDENT OF SCHOOLS-FEES</v>
          </cell>
        </row>
        <row r="110">
          <cell r="A110" t="str">
            <v>BS01-GA01</v>
          </cell>
          <cell r="B110" t="str">
            <v>SUPERINTENDENT OF SCHOOLS - COUNTY WIDE</v>
          </cell>
        </row>
        <row r="111">
          <cell r="A111" t="str">
            <v>BS01-GA02</v>
          </cell>
          <cell r="B111" t="str">
            <v>SUPERINTENDENT OF SCHOOLS - R O P</v>
          </cell>
        </row>
        <row r="112">
          <cell r="A112" t="str">
            <v>BS01-GA03</v>
          </cell>
          <cell r="B112" t="str">
            <v>SUPERINTENDENT OF SCHOOLS - PHYS HAND</v>
          </cell>
        </row>
        <row r="113">
          <cell r="A113" t="str">
            <v>BS01-GA04</v>
          </cell>
          <cell r="B113" t="str">
            <v>SUPERINTENDENT OF SCHOOLS - MENT RET</v>
          </cell>
        </row>
        <row r="114">
          <cell r="A114" t="str">
            <v>BS01-GA05</v>
          </cell>
          <cell r="B114" t="str">
            <v>SUPERINTENDENT OF SCHOOLS - DEV CENTER</v>
          </cell>
        </row>
        <row r="115">
          <cell r="A115" t="str">
            <v>CC02-FF01</v>
          </cell>
          <cell r="B115" t="str">
            <v>CITY OF ADELANTO-FEES</v>
          </cell>
        </row>
        <row r="116">
          <cell r="A116" t="str">
            <v>CC02-GA01</v>
          </cell>
          <cell r="B116" t="str">
            <v>CITY OF ADELANTO</v>
          </cell>
        </row>
        <row r="117">
          <cell r="A117" t="str">
            <v>CC02-GS01</v>
          </cell>
          <cell r="B117" t="str">
            <v>CITY OF ADELANTO-SUPPLEMENTAL GTL</v>
          </cell>
        </row>
        <row r="118">
          <cell r="A118" t="str">
            <v>CC02-SP01</v>
          </cell>
          <cell r="B118" t="str">
            <v>CITY OF ADELANTO-ANNUAL SOLID WASTE CHARGE</v>
          </cell>
        </row>
        <row r="119">
          <cell r="A119" t="str">
            <v>CC02-SP02</v>
          </cell>
          <cell r="B119" t="str">
            <v>CITY OF ADELANTO-STREET IMPROVEMENTS</v>
          </cell>
        </row>
        <row r="120">
          <cell r="A120" t="str">
            <v>CC02-SP03</v>
          </cell>
          <cell r="B120" t="str">
            <v>CITY OF ADELANTO-FIRE SUPPRESSION</v>
          </cell>
        </row>
        <row r="121">
          <cell r="A121" t="str">
            <v>CC02-SP04</v>
          </cell>
          <cell r="B121" t="str">
            <v>CITY OF ADELANTO-HAZARD ABATEMENT</v>
          </cell>
        </row>
        <row r="122">
          <cell r="A122" t="str">
            <v>CC02-SP05</v>
          </cell>
          <cell r="B122" t="str">
            <v>CITY OF ADELANTO-DELINQUENT RUBBISH</v>
          </cell>
        </row>
        <row r="123">
          <cell r="A123" t="str">
            <v>CC02-SP06</v>
          </cell>
          <cell r="B123" t="str">
            <v>CITY OF ADELANTO-NUISANCE ABATEMENT</v>
          </cell>
        </row>
        <row r="124">
          <cell r="A124" t="str">
            <v>CC02-SP07</v>
          </cell>
          <cell r="B124" t="str">
            <v>CITY OF ADELANTO-DELINQUENT FIRE AND POLICE ASSMTS</v>
          </cell>
        </row>
        <row r="125">
          <cell r="A125" t="str">
            <v>CC02-SP08</v>
          </cell>
          <cell r="B125" t="str">
            <v>CITY OF ADELANTO-DELINQUENT APT/HOTEL INSPECTION F</v>
          </cell>
        </row>
        <row r="126">
          <cell r="A126" t="str">
            <v>CC02-SP09</v>
          </cell>
          <cell r="B126" t="str">
            <v>CITY OF ADELANTO-DELINQUENT WATER FEES</v>
          </cell>
        </row>
        <row r="127">
          <cell r="A127" t="str">
            <v>CC02-SP10</v>
          </cell>
          <cell r="B127" t="str">
            <v>CITY OF ADELANTO-STREETLIGHT MAINT AD 01</v>
          </cell>
        </row>
        <row r="128">
          <cell r="A128" t="str">
            <v>CC02-SP11</v>
          </cell>
          <cell r="B128" t="str">
            <v>CITY OF ADELANTO-LANDSCAPE MAINT AD 01</v>
          </cell>
        </row>
        <row r="129">
          <cell r="A129" t="str">
            <v>CC02-SP12</v>
          </cell>
          <cell r="B129" t="str">
            <v>CITY OF ADELANTO-ADELANDTO TRASH/RECYCLING</v>
          </cell>
        </row>
        <row r="130">
          <cell r="A130" t="str">
            <v>CC02-SS01</v>
          </cell>
          <cell r="B130" t="str">
            <v>CITY OF ADELANTO-SEWER STANDBY</v>
          </cell>
        </row>
        <row r="131">
          <cell r="A131" t="str">
            <v>CC02-SU01</v>
          </cell>
          <cell r="B131" t="str">
            <v>CITY OF ADELANTO-DELINQUENT SEWER FEES</v>
          </cell>
        </row>
        <row r="132">
          <cell r="A132" t="str">
            <v>CC02-SW01</v>
          </cell>
          <cell r="B132" t="str">
            <v>CITY OF ADELANTO-WATER STANDBY</v>
          </cell>
        </row>
        <row r="133">
          <cell r="A133" t="str">
            <v>CC02-TT01</v>
          </cell>
          <cell r="B133" t="str">
            <v>CITY OF ADELANTO-ASSESSMENT DIST 1A</v>
          </cell>
        </row>
        <row r="134">
          <cell r="A134" t="str">
            <v>CC03-FF01</v>
          </cell>
          <cell r="B134" t="str">
            <v>TOWN OF APPLE VALLEY-FEES</v>
          </cell>
        </row>
        <row r="135">
          <cell r="A135" t="str">
            <v>CC03-GA01</v>
          </cell>
          <cell r="B135" t="str">
            <v>TOWN OF APPLE VALLEY</v>
          </cell>
        </row>
        <row r="136">
          <cell r="A136" t="str">
            <v>CC03-GS01</v>
          </cell>
          <cell r="B136" t="str">
            <v>TOWN OF APPLE VALLEY-SUPPLEMENTAL GTL</v>
          </cell>
        </row>
        <row r="137">
          <cell r="A137" t="str">
            <v>CC03-SP01</v>
          </cell>
          <cell r="B137" t="str">
            <v>TOWN OF APPLE VALLEY-APPLE VALLEY L.AND L. DIST. 1</v>
          </cell>
        </row>
        <row r="138">
          <cell r="A138" t="str">
            <v>CC03-SP02</v>
          </cell>
          <cell r="B138" t="str">
            <v>TOWN OF APPLE VALLEY-APPLE VALLEY ASSESSMENT-UTILITY</v>
          </cell>
        </row>
        <row r="139">
          <cell r="A139" t="str">
            <v>CC03-SP03</v>
          </cell>
          <cell r="B139" t="str">
            <v>TOWN OF APPLE VALLEY-APPLE VALLEY NUISANCE ABATEMENT</v>
          </cell>
        </row>
        <row r="140">
          <cell r="A140" t="str">
            <v>CC03-SP04</v>
          </cell>
          <cell r="B140" t="str">
            <v>TOWN OF APPLE VALLEY-APPLE VALLEY BUSINESS IMP DISTRIC</v>
          </cell>
        </row>
        <row r="141">
          <cell r="A141" t="str">
            <v>CC03-SP05</v>
          </cell>
          <cell r="B141" t="str">
            <v>TOWN OF APPLE VALLEY-DELINQUENT ANIMAL CONTROL FEES</v>
          </cell>
        </row>
        <row r="142">
          <cell r="A142" t="str">
            <v>CC03-TS01</v>
          </cell>
          <cell r="B142" t="str">
            <v>TOWN OF APPLE VALLEY-ASSESSMENT DISTRICT NO. 2B</v>
          </cell>
        </row>
        <row r="143">
          <cell r="A143" t="str">
            <v>CC03-TW02</v>
          </cell>
          <cell r="B143" t="str">
            <v>TOWN OF APPLE VALLEY-BOND 2A (REFUNDED 1986)</v>
          </cell>
        </row>
        <row r="144">
          <cell r="A144" t="str">
            <v>CC03-TW03</v>
          </cell>
          <cell r="B144" t="str">
            <v>TOWN OF APPLE VALLEY-ASSESSMENT DISTRICT 86-1</v>
          </cell>
        </row>
        <row r="145">
          <cell r="A145" t="str">
            <v>CC03-TW04</v>
          </cell>
          <cell r="B145" t="str">
            <v>TOWN OF APPLE VALLEY-ASSESSMENT DISTRICT NO. 3</v>
          </cell>
        </row>
        <row r="146">
          <cell r="A146" t="str">
            <v>CC03-TW05</v>
          </cell>
          <cell r="B146" t="str">
            <v>TOWN OF APPLE VALLEY-ASSESSMENT DISTRICT 98-1</v>
          </cell>
        </row>
        <row r="147">
          <cell r="A147" t="str">
            <v>CC04-DA01</v>
          </cell>
          <cell r="B147" t="str">
            <v>CITY OF BARSTOW-DEBT SERVICE</v>
          </cell>
        </row>
        <row r="148">
          <cell r="A148" t="str">
            <v>CC04-FF01</v>
          </cell>
          <cell r="B148" t="str">
            <v>CITY OF BARSTOW-FEES</v>
          </cell>
        </row>
        <row r="149">
          <cell r="A149" t="str">
            <v>CC04-GA01</v>
          </cell>
          <cell r="B149" t="str">
            <v>CITY OF BARSTOW</v>
          </cell>
        </row>
        <row r="150">
          <cell r="A150" t="str">
            <v>CC04-GA02</v>
          </cell>
          <cell r="B150" t="str">
            <v>CITY OF BARSTOW-BARSTOW PARK - GTL</v>
          </cell>
        </row>
        <row r="151">
          <cell r="A151" t="str">
            <v>CC04-GS01</v>
          </cell>
          <cell r="B151" t="str">
            <v>CITY OF BARSTOW-SUPPLEMENTAL GTL</v>
          </cell>
        </row>
        <row r="152">
          <cell r="A152" t="str">
            <v>CC04-GS02</v>
          </cell>
          <cell r="B152" t="str">
            <v>CITY OF BARSTOW-SUPPLEMENTAL GTL</v>
          </cell>
        </row>
        <row r="153">
          <cell r="A153" t="str">
            <v>CC04-SP01</v>
          </cell>
          <cell r="B153" t="str">
            <v>CITY OF BARSTOW-ADMINISTRATIVE CITATION</v>
          </cell>
        </row>
        <row r="154">
          <cell r="A154" t="str">
            <v>CC04-SP02</v>
          </cell>
          <cell r="B154" t="str">
            <v>CITY OF BARSTOW-NUISANCE ABATEMENT</v>
          </cell>
        </row>
        <row r="155">
          <cell r="A155" t="str">
            <v>CC04-SP03</v>
          </cell>
          <cell r="B155" t="str">
            <v>CITY OF BARSTOW-DELINQUENT COLLECTION FEES</v>
          </cell>
        </row>
        <row r="156">
          <cell r="A156" t="str">
            <v>CC04-SP04</v>
          </cell>
          <cell r="B156" t="str">
            <v>CITY OF BARSTOW-STREET LIGHTING DIST NO.1</v>
          </cell>
        </row>
        <row r="157">
          <cell r="A157" t="str">
            <v>CC04-SP05</v>
          </cell>
          <cell r="B157" t="str">
            <v>CITY OF BARSTOW-STREET AND CURB</v>
          </cell>
        </row>
        <row r="158">
          <cell r="A158" t="str">
            <v>CC04-SP06</v>
          </cell>
          <cell r="B158" t="str">
            <v>CITY OF BARSTOW-FLOOD CONTROL MAIN DIST 1</v>
          </cell>
        </row>
        <row r="159">
          <cell r="A159" t="str">
            <v>CC04-SP07</v>
          </cell>
          <cell r="B159" t="str">
            <v>CITY OF BARSTOW-LANDSCAPE MAINT DIST NO.1</v>
          </cell>
        </row>
        <row r="160">
          <cell r="A160" t="str">
            <v>CC04-SP08</v>
          </cell>
          <cell r="B160" t="str">
            <v>CITY OF BARSTOW-ABATEMENT</v>
          </cell>
        </row>
        <row r="161">
          <cell r="A161" t="str">
            <v>CC04-SP09</v>
          </cell>
          <cell r="B161" t="str">
            <v>CITY OF BARSTOW-STREET MAINT. DIST NO. 1</v>
          </cell>
        </row>
        <row r="162">
          <cell r="A162" t="str">
            <v>CC04-TS01</v>
          </cell>
          <cell r="B162" t="str">
            <v>CITY OF BARSTOW-IMP BOND 77-1</v>
          </cell>
        </row>
        <row r="163">
          <cell r="A163" t="str">
            <v>CC04-TS02</v>
          </cell>
          <cell r="B163" t="str">
            <v>CITY OF BARSTOW-IMP BOND 81-1</v>
          </cell>
        </row>
        <row r="164">
          <cell r="A164" t="str">
            <v>CC04-TS03</v>
          </cell>
          <cell r="B164" t="str">
            <v>CITY OF BARSTOW-IMP BOND 83-1</v>
          </cell>
        </row>
        <row r="165">
          <cell r="A165" t="str">
            <v>CC04-TS04</v>
          </cell>
          <cell r="B165" t="str">
            <v>CITY OF BARSTOW-IMP BOND AD 91-1</v>
          </cell>
        </row>
        <row r="166">
          <cell r="A166" t="str">
            <v>CC06-FF01</v>
          </cell>
          <cell r="B166" t="str">
            <v>CITY OF BIG BEAR LAKE-FEES</v>
          </cell>
        </row>
        <row r="167">
          <cell r="A167" t="str">
            <v>CC06-GA01</v>
          </cell>
          <cell r="B167" t="str">
            <v>CITY OF BIG BEAR LAKE</v>
          </cell>
        </row>
        <row r="168">
          <cell r="A168" t="str">
            <v>CC06-GS01</v>
          </cell>
          <cell r="B168" t="str">
            <v>CITY OF BIG BEAR LAKE-SUPPLEMENTAL GTL</v>
          </cell>
        </row>
        <row r="169">
          <cell r="A169" t="str">
            <v>CC06-SL01</v>
          </cell>
          <cell r="B169" t="str">
            <v>CITY OF BIG BEAR LAKE-DELINQUENT LAND USE (DISCONTINUED</v>
          </cell>
        </row>
        <row r="170">
          <cell r="A170" t="str">
            <v>CC06-SP01</v>
          </cell>
          <cell r="B170" t="str">
            <v>CITY OF BIG BEAR LAKE-HAZARD ABATEMENT</v>
          </cell>
        </row>
        <row r="171">
          <cell r="A171" t="str">
            <v>CC06-SP02</v>
          </cell>
          <cell r="B171" t="str">
            <v>CITY OF BIG BEAR LAKE-MAINT DISTRICT 1-92</v>
          </cell>
        </row>
        <row r="172">
          <cell r="A172" t="str">
            <v>CC06-SP03</v>
          </cell>
          <cell r="B172" t="str">
            <v>CITY OF BIG BEAR LAKE-REFUSE ASSESSMENTS</v>
          </cell>
        </row>
        <row r="173">
          <cell r="A173" t="str">
            <v>CC06-SS01</v>
          </cell>
          <cell r="B173" t="str">
            <v>CITY OF BIG BEAR LAKE-BBARWA SEWER FEES</v>
          </cell>
        </row>
        <row r="174">
          <cell r="A174" t="str">
            <v>CC06-SU01</v>
          </cell>
          <cell r="B174" t="str">
            <v>CITY OF BIG BEAR LAKE-DELINQUENT SEWER SERVICE</v>
          </cell>
        </row>
        <row r="175">
          <cell r="A175" t="str">
            <v>CC06-SU02</v>
          </cell>
          <cell r="B175" t="str">
            <v>CITY OF BIG BEAR LAKE-SEWER SERVICES</v>
          </cell>
        </row>
        <row r="176">
          <cell r="A176" t="str">
            <v>CC06-SU03</v>
          </cell>
          <cell r="B176" t="str">
            <v>CITY OF BIG BEAR LAKE-BIG BEAR LAKE REFUSE FEE</v>
          </cell>
        </row>
        <row r="177">
          <cell r="A177" t="str">
            <v>CC06-SU04</v>
          </cell>
          <cell r="B177" t="str">
            <v>CITY OF BIG BEAR LAKE-BIG BEAR DISPOSAL REFUSE FEES</v>
          </cell>
        </row>
        <row r="178">
          <cell r="A178" t="str">
            <v>CC06-SW01</v>
          </cell>
          <cell r="B178" t="str">
            <v>CITY OF BIG BEAR LAKE-WATER STANDBY</v>
          </cell>
        </row>
        <row r="179">
          <cell r="A179" t="str">
            <v>CC06-TS01</v>
          </cell>
          <cell r="B179" t="str">
            <v>CITY OF BIG BEAR LAKE-SEWER BOND 14</v>
          </cell>
        </row>
        <row r="180">
          <cell r="A180" t="str">
            <v>CC06-TS02</v>
          </cell>
          <cell r="B180" t="str">
            <v>CITY OF BIG BEAR LAKE-SEWER BOND 15</v>
          </cell>
        </row>
        <row r="181">
          <cell r="A181" t="str">
            <v>CC06-TS03</v>
          </cell>
          <cell r="B181" t="str">
            <v>CITY OF BIG BEAR LAKE-SEWER BOND 16</v>
          </cell>
        </row>
        <row r="182">
          <cell r="A182" t="str">
            <v>CC06-TS04</v>
          </cell>
          <cell r="B182" t="str">
            <v>CITY OF BIG BEAR LAKE-SEWER, ROAD, DRAINAGE AD 20</v>
          </cell>
        </row>
        <row r="183">
          <cell r="A183" t="str">
            <v>CC06-TT01</v>
          </cell>
          <cell r="B183" t="str">
            <v>CITY OF BIG BEAR LAKE-STREET IMPROVEMENTS A.D.18-84</v>
          </cell>
        </row>
        <row r="184">
          <cell r="A184" t="str">
            <v>CC06-TT02</v>
          </cell>
          <cell r="B184" t="str">
            <v>CITY OF BIG BEAR LAKE-STREET IMPROVEMENTS A.D. 18-85</v>
          </cell>
        </row>
        <row r="185">
          <cell r="A185" t="str">
            <v>CC06-TT03</v>
          </cell>
          <cell r="B185" t="str">
            <v>CITY OF BIG BEAR LAKE-ASSESSMENT DISTRICT 19</v>
          </cell>
        </row>
        <row r="186">
          <cell r="A186" t="str">
            <v>CC06-TT04</v>
          </cell>
          <cell r="B186" t="str">
            <v>CITY OF BIG BEAR LAKE-STREET IMPROVEMENTS A.D. 23-91</v>
          </cell>
        </row>
        <row r="187">
          <cell r="A187" t="str">
            <v>CC06-TT05</v>
          </cell>
          <cell r="B187" t="str">
            <v>CITY OF BIG BEAR LAKE-STREET IMPROVEMENTS A.D. 23-92</v>
          </cell>
        </row>
        <row r="188">
          <cell r="A188" t="str">
            <v>CC08-DA01</v>
          </cell>
          <cell r="B188" t="str">
            <v>CITY OF CHINO-DEBT SERVICE</v>
          </cell>
        </row>
        <row r="189">
          <cell r="A189" t="str">
            <v>CC08-FF01</v>
          </cell>
          <cell r="B189" t="str">
            <v>CITY OF CHINO-FEES</v>
          </cell>
        </row>
        <row r="190">
          <cell r="A190" t="str">
            <v>CC08-GA01</v>
          </cell>
          <cell r="B190" t="str">
            <v>CITY OF CHINO</v>
          </cell>
        </row>
        <row r="191">
          <cell r="A191" t="str">
            <v>CC08-GS01</v>
          </cell>
          <cell r="B191" t="str">
            <v>CITY OF CHINO-SUPPLEMENTAL GTL</v>
          </cell>
        </row>
        <row r="192">
          <cell r="A192" t="str">
            <v>CC08-SP01</v>
          </cell>
          <cell r="B192" t="str">
            <v>CITY OF CHINO-LANDSCAPE MAINT DIST 75-1</v>
          </cell>
        </row>
        <row r="193">
          <cell r="A193" t="str">
            <v>CC08-SP02</v>
          </cell>
          <cell r="B193" t="str">
            <v>CITY OF CHINO-LANDSCAPE MAINT DIST 75-2</v>
          </cell>
        </row>
        <row r="194">
          <cell r="A194" t="str">
            <v>CC08-SP03</v>
          </cell>
          <cell r="B194" t="str">
            <v>CITY OF CHINO-LANDSCAPE MAINT DIST 76-1</v>
          </cell>
        </row>
        <row r="195">
          <cell r="A195" t="str">
            <v>CC08-SP04</v>
          </cell>
          <cell r="B195" t="str">
            <v>CITY OF CHINO-LANDSCAPE MAINT DIST 76-2</v>
          </cell>
        </row>
        <row r="196">
          <cell r="A196" t="str">
            <v>CC08-SP05</v>
          </cell>
          <cell r="B196" t="str">
            <v>CITY OF CHINO-STORM DRAIN MAINT 82-1</v>
          </cell>
        </row>
        <row r="197">
          <cell r="A197" t="str">
            <v>CC08-SP06</v>
          </cell>
          <cell r="B197" t="str">
            <v>CITY OF CHINO-LANDSCAPE &amp; STR LIGHT 83-2</v>
          </cell>
        </row>
        <row r="198">
          <cell r="A198" t="str">
            <v>CC08-SP07</v>
          </cell>
          <cell r="B198" t="str">
            <v>CITY OF CHINO-WEED ABATEMENT</v>
          </cell>
        </row>
        <row r="199">
          <cell r="A199" t="str">
            <v>CC08-SP08</v>
          </cell>
          <cell r="B199" t="str">
            <v>CITY OF CHINO-RE-ASSESSMENT DISTRICT 99-1R</v>
          </cell>
        </row>
        <row r="200">
          <cell r="A200" t="str">
            <v>CC08-SP09</v>
          </cell>
          <cell r="B200" t="str">
            <v>CITY OF CHINO-DEMOLITION</v>
          </cell>
        </row>
        <row r="201">
          <cell r="A201" t="str">
            <v>CC08-SP10</v>
          </cell>
          <cell r="B201" t="str">
            <v>CITY OF CHINO-LANDSCAPE MAINT DIST 2002-1</v>
          </cell>
        </row>
        <row r="202">
          <cell r="A202" t="str">
            <v>CC08-TT01</v>
          </cell>
          <cell r="B202" t="str">
            <v>CITY OF CHINO-ASSESSMENT DISTRICT 89-1</v>
          </cell>
        </row>
        <row r="203">
          <cell r="A203" t="str">
            <v>CC09-FF01</v>
          </cell>
          <cell r="B203" t="str">
            <v>CITY OF CHINO HILLS-FEES</v>
          </cell>
        </row>
        <row r="204">
          <cell r="A204" t="str">
            <v>CC09-GA01</v>
          </cell>
          <cell r="B204" t="str">
            <v>CITY OF CHINO HILLS</v>
          </cell>
        </row>
        <row r="205">
          <cell r="A205" t="str">
            <v>CC09-GS01</v>
          </cell>
          <cell r="B205" t="str">
            <v>CITY OF CHINO HILLS-SUPPLEMENTAL GTL</v>
          </cell>
        </row>
        <row r="206">
          <cell r="A206" t="str">
            <v>CC09-SP01</v>
          </cell>
          <cell r="B206" t="str">
            <v>CITY OF CHINO HILLS-CHINO HILLS LANDSCAPING AND LT.1A</v>
          </cell>
        </row>
        <row r="207">
          <cell r="A207" t="str">
            <v>CC09-SP02</v>
          </cell>
          <cell r="B207" t="str">
            <v>CITY OF CHINO HILLS-CHINO HILLS LANDSCAPE-LT. CH-1</v>
          </cell>
        </row>
        <row r="208">
          <cell r="A208" t="str">
            <v>CC09-SP04</v>
          </cell>
          <cell r="B208" t="str">
            <v>CITY OF CHINO HILLS-CHINO HILLS LANDSCAPE-LT. 1D</v>
          </cell>
        </row>
        <row r="209">
          <cell r="A209" t="str">
            <v>CC09-SP08</v>
          </cell>
          <cell r="B209" t="str">
            <v>CITY OF CHINO HILLS-CHINO HILLS LANDSCAPE-LT. 1I</v>
          </cell>
        </row>
        <row r="210">
          <cell r="A210" t="str">
            <v>CC09-SP09</v>
          </cell>
          <cell r="B210" t="str">
            <v>CITY OF CHINO HILLS-CHINO HILLS LANDSCAPING AND LT.2A</v>
          </cell>
        </row>
        <row r="211">
          <cell r="A211" t="str">
            <v>CC09-SP10</v>
          </cell>
          <cell r="B211" t="str">
            <v>CITY OF CHINO HILLS-CHINO HILLS LANDSCAPING AND LT.1H</v>
          </cell>
        </row>
        <row r="212">
          <cell r="A212" t="str">
            <v>CC09-SP12</v>
          </cell>
          <cell r="B212" t="str">
            <v>CITY OF CHINO HILLS-CHINO HILLS LANDSCAPING AND LT.1L</v>
          </cell>
        </row>
        <row r="213">
          <cell r="A213" t="str">
            <v>CC09-SP13</v>
          </cell>
          <cell r="B213" t="str">
            <v>CITY OF CHINO HILLS-CHINO HILLS LANDSCAPING AND LT.1M</v>
          </cell>
        </row>
        <row r="214">
          <cell r="A214" t="str">
            <v>CC09-SP14</v>
          </cell>
          <cell r="B214" t="str">
            <v>CITY OF CHINO HILLS-CHINO HILLS LANDSCAPING AND LT.1N</v>
          </cell>
        </row>
        <row r="215">
          <cell r="A215" t="str">
            <v>CC09-SP15</v>
          </cell>
          <cell r="B215" t="str">
            <v>CITY OF CHINO HILLS-CHINO HILLS LANDSCAPING AND LT.1P</v>
          </cell>
        </row>
        <row r="216">
          <cell r="A216" t="str">
            <v>CC09-SP17</v>
          </cell>
          <cell r="B216" t="str">
            <v>CITY OF CHINO HILLS-CHINO HILLS LANDSCAPING AND LT.1C</v>
          </cell>
        </row>
        <row r="217">
          <cell r="A217" t="str">
            <v>CC09-SP18</v>
          </cell>
          <cell r="B217" t="str">
            <v>CITY OF CHINO HILLS-CHINO HILLS LANDSCAPING AND LT.1K</v>
          </cell>
        </row>
        <row r="218">
          <cell r="A218" t="str">
            <v>CC09-SP19</v>
          </cell>
          <cell r="B218" t="str">
            <v>CITY OF CHINO HILLS-CHINO HILLS LANDSCAPING AND LT.1R</v>
          </cell>
        </row>
        <row r="219">
          <cell r="A219" t="str">
            <v>CC09-SP20</v>
          </cell>
          <cell r="B219" t="str">
            <v>CITY OF CHINO HILLS-CHINO HILLS STREET SWEEPING</v>
          </cell>
        </row>
        <row r="220">
          <cell r="A220" t="str">
            <v>CC09-SP21</v>
          </cell>
          <cell r="B220" t="str">
            <v>CITY OF CHINO HILLS-CHINO HILLS LANDSCAPING AND LT.1T</v>
          </cell>
        </row>
        <row r="221">
          <cell r="A221" t="str">
            <v>CC09-SP22</v>
          </cell>
          <cell r="B221" t="str">
            <v>CITY OF CHINO HILLS-CHINO HILLS LANDSCAPING AND LT.UD</v>
          </cell>
        </row>
        <row r="222">
          <cell r="A222" t="str">
            <v>CC09-SP23</v>
          </cell>
          <cell r="B222" t="str">
            <v>CITY OF CHINO HILLS-CHINO HILLS LOS SERRANOS LMD</v>
          </cell>
        </row>
        <row r="223">
          <cell r="A223" t="str">
            <v>CC09-SP24</v>
          </cell>
          <cell r="B223" t="str">
            <v>CITY OF CHINO HILLS-CHINO HILLS VELLANO LLMD</v>
          </cell>
        </row>
        <row r="224">
          <cell r="A224" t="str">
            <v>CC09-SR01</v>
          </cell>
          <cell r="B224" t="str">
            <v>CITY OF CHINO HILLS-CHINO HILLS ROAD IMPROVEMENT</v>
          </cell>
        </row>
        <row r="225">
          <cell r="A225" t="str">
            <v>CC09-TT01</v>
          </cell>
          <cell r="B225" t="str">
            <v>CITY OF CHINO HILLS-CHINO HILLS REASSESSMENT DIST.10-</v>
          </cell>
        </row>
        <row r="226">
          <cell r="A226" t="str">
            <v>CC09-TT02</v>
          </cell>
          <cell r="B226" t="str">
            <v>CITY OF CHINO HILLS-CHINO HILLS A.D. 86-1A</v>
          </cell>
        </row>
        <row r="227">
          <cell r="A227" t="str">
            <v>CC09-TT03</v>
          </cell>
          <cell r="B227" t="str">
            <v>CITY OF CHINO HILLS-CHINO HILLS A.D. 87-1</v>
          </cell>
        </row>
        <row r="228">
          <cell r="A228" t="str">
            <v>CC09-TT04</v>
          </cell>
          <cell r="B228" t="str">
            <v>CITY OF CHINO HILLS-CHINO HILLS A.D. 86-1B</v>
          </cell>
        </row>
        <row r="229">
          <cell r="A229" t="str">
            <v>CC09-TT05</v>
          </cell>
          <cell r="B229" t="str">
            <v>CITY OF CHINO HILLS-CHINO HILLS A.D. 94</v>
          </cell>
        </row>
        <row r="230">
          <cell r="A230" t="str">
            <v>CC10-DA01</v>
          </cell>
          <cell r="B230" t="str">
            <v>CITY OF COLTON-DEBT SERVICE</v>
          </cell>
        </row>
        <row r="231">
          <cell r="A231" t="str">
            <v>CC10-FF01</v>
          </cell>
          <cell r="B231" t="str">
            <v>CITY OF COLTON-FEES</v>
          </cell>
        </row>
        <row r="232">
          <cell r="A232" t="str">
            <v>CC10-GA01</v>
          </cell>
          <cell r="B232" t="str">
            <v>CITY OF COLTON</v>
          </cell>
        </row>
        <row r="233">
          <cell r="A233" t="str">
            <v>CC10-GS01</v>
          </cell>
          <cell r="B233" t="str">
            <v>CITY OF COLTON-SUPPLEMENTAL GTL</v>
          </cell>
        </row>
        <row r="234">
          <cell r="A234" t="str">
            <v>CC10-SP01</v>
          </cell>
          <cell r="B234" t="str">
            <v>CITY OF COLTON-WEED ABATEMENT</v>
          </cell>
        </row>
        <row r="235">
          <cell r="A235" t="str">
            <v>CC10-SP02</v>
          </cell>
          <cell r="B235" t="str">
            <v>CITY OF COLTON-DEMOLITION</v>
          </cell>
        </row>
        <row r="236">
          <cell r="A236" t="str">
            <v>CC10-SP03</v>
          </cell>
          <cell r="B236" t="str">
            <v>CITY OF COLTON-LANDSCAPE/LIGHTING MAINT</v>
          </cell>
        </row>
        <row r="237">
          <cell r="A237" t="str">
            <v>CC10-SP04</v>
          </cell>
          <cell r="B237" t="str">
            <v>CITY OF COLTON-PAVING ASSESSMENT</v>
          </cell>
        </row>
        <row r="238">
          <cell r="A238" t="str">
            <v>CC10-SP05</v>
          </cell>
          <cell r="B238" t="str">
            <v>CITY OF COLTON-IMP DIST A,J SULLIVAN WATER CO</v>
          </cell>
        </row>
        <row r="239">
          <cell r="A239" t="str">
            <v>CC10-SP06</v>
          </cell>
          <cell r="B239" t="str">
            <v>CITY OF COLTON-CITY ASSESSMENT-'G' STREET</v>
          </cell>
        </row>
        <row r="240">
          <cell r="A240" t="str">
            <v>CC10-SP07</v>
          </cell>
          <cell r="B240" t="str">
            <v>CITY OF COLTON-CITY ASSESSMENT-REDLANDS AVE.</v>
          </cell>
        </row>
        <row r="241">
          <cell r="A241" t="str">
            <v>CC10-SP08</v>
          </cell>
          <cell r="B241" t="str">
            <v>CITY OF COLTON-CITY ASSESSMENT-FAIRWAY AVE</v>
          </cell>
        </row>
        <row r="242">
          <cell r="A242" t="str">
            <v>CC10-SP09</v>
          </cell>
          <cell r="B242" t="str">
            <v>CITY OF COLTON-STORMWATER MANAGEMENT FEE</v>
          </cell>
        </row>
        <row r="243">
          <cell r="A243" t="str">
            <v>CC10-SP10</v>
          </cell>
          <cell r="B243" t="str">
            <v>CITY OF COLTON-NUISANCE ABATEMENT</v>
          </cell>
        </row>
        <row r="244">
          <cell r="A244" t="str">
            <v>CC10-SP11</v>
          </cell>
          <cell r="B244" t="str">
            <v>CITY OF COLTON-LANDSCAPE/LIGHTING MAINT #2</v>
          </cell>
        </row>
        <row r="245">
          <cell r="A245" t="str">
            <v>CC10-TS01</v>
          </cell>
          <cell r="B245" t="str">
            <v>CITY OF COLTON-COOLEY RANCH SWR BOND</v>
          </cell>
        </row>
        <row r="246">
          <cell r="A246" t="str">
            <v>CC10-TT02</v>
          </cell>
          <cell r="B246" t="str">
            <v>CITY OF COLTON-COOLEY DR ASSMT 76-1</v>
          </cell>
        </row>
        <row r="247">
          <cell r="A247" t="str">
            <v>CC10-TT03</v>
          </cell>
          <cell r="B247" t="str">
            <v>CITY OF COLTON-ASSMT BOND 78-2</v>
          </cell>
        </row>
        <row r="248">
          <cell r="A248" t="str">
            <v>CC10-TT04</v>
          </cell>
          <cell r="B248" t="str">
            <v>CITY OF COLTON-ASMT DIST 79-1</v>
          </cell>
        </row>
        <row r="249">
          <cell r="A249" t="str">
            <v>CC10-TT05</v>
          </cell>
          <cell r="B249" t="str">
            <v>CITY OF COLTON-RE-ASSMT DIST 00-1 RNCHO MEDITERR</v>
          </cell>
        </row>
        <row r="250">
          <cell r="A250" t="str">
            <v>CC12-DL01</v>
          </cell>
          <cell r="B250" t="str">
            <v>CITY OF FONTANA-SPEC SEWER BOND</v>
          </cell>
        </row>
        <row r="251">
          <cell r="A251" t="str">
            <v>CC12-FF01</v>
          </cell>
          <cell r="B251" t="str">
            <v>CITY OF FONTANA-FEES</v>
          </cell>
        </row>
        <row r="252">
          <cell r="A252" t="str">
            <v>CC12-GA01</v>
          </cell>
          <cell r="B252" t="str">
            <v>CITY OF FONTANA</v>
          </cell>
        </row>
        <row r="253">
          <cell r="A253" t="str">
            <v>CC12-GA02</v>
          </cell>
          <cell r="B253" t="str">
            <v>CITY OF FONTANA VEHICLE PKG</v>
          </cell>
        </row>
        <row r="254">
          <cell r="A254" t="str">
            <v>CC12-GS01</v>
          </cell>
          <cell r="B254" t="str">
            <v>CITY OF FONTANA-SUPPLEMENTAL GTL</v>
          </cell>
        </row>
        <row r="255">
          <cell r="A255" t="str">
            <v>CC12-GS02</v>
          </cell>
          <cell r="B255" t="str">
            <v>CITY OF FONTANA-SUPPLEMENTAL GTL</v>
          </cell>
        </row>
        <row r="256">
          <cell r="A256" t="str">
            <v>CC12-SP01</v>
          </cell>
          <cell r="B256" t="str">
            <v>CITY OF FONTANA-STREET &amp; CURB</v>
          </cell>
        </row>
        <row r="257">
          <cell r="A257" t="str">
            <v>CC12-SP02</v>
          </cell>
          <cell r="B257" t="str">
            <v>CITY OF FONTANA-SEWER MAINTENANCE</v>
          </cell>
        </row>
        <row r="258">
          <cell r="A258" t="str">
            <v>CC12-SP03</v>
          </cell>
          <cell r="B258" t="str">
            <v>CITY OF FONTANA-LANDSCAPE MAINT DIST 1</v>
          </cell>
        </row>
        <row r="259">
          <cell r="A259" t="str">
            <v>CC12-SP04</v>
          </cell>
          <cell r="B259" t="str">
            <v>CITY OF FONTANA-WEED ABATEMENT</v>
          </cell>
        </row>
        <row r="260">
          <cell r="A260" t="str">
            <v>CC12-SP05</v>
          </cell>
          <cell r="B260" t="str">
            <v>CITY OF FONTANA-NUISANCE ABATEMENT</v>
          </cell>
        </row>
        <row r="261">
          <cell r="A261" t="str">
            <v>CC12-SP06</v>
          </cell>
          <cell r="B261" t="str">
            <v>CITY OF FONTANA-REFUSE DISPOSAL</v>
          </cell>
        </row>
        <row r="262">
          <cell r="A262" t="str">
            <v>CC12-SP07</v>
          </cell>
          <cell r="B262" t="str">
            <v>CITY OF FONTANA-LANDSCAPE MAINT DIST 2</v>
          </cell>
        </row>
        <row r="263">
          <cell r="A263" t="str">
            <v>CC12-SP08</v>
          </cell>
          <cell r="B263" t="str">
            <v>CITY OF FONTANA-STORM DRAINAGE MAINT DISTRICT</v>
          </cell>
        </row>
        <row r="264">
          <cell r="A264" t="str">
            <v>CC12-SP09</v>
          </cell>
          <cell r="B264" t="str">
            <v>CITY OF FONTANA-LIGHTING MAINT DIST #3-HNTER RIDG</v>
          </cell>
        </row>
        <row r="265">
          <cell r="A265" t="str">
            <v>CC12-SP10</v>
          </cell>
          <cell r="B265" t="str">
            <v>CITY OF FONTANA-LIGHTING MAINT DIST #3-EMP.CNTR</v>
          </cell>
        </row>
        <row r="266">
          <cell r="A266" t="str">
            <v>CC12-SP11</v>
          </cell>
          <cell r="B266" t="str">
            <v>CITY OF FONTANA-LANDSCAPE MAINT DIST 3 EMPIRE CEN</v>
          </cell>
        </row>
        <row r="267">
          <cell r="A267" t="str">
            <v>CC12-SP12</v>
          </cell>
          <cell r="B267" t="str">
            <v>CITY OF FONTANA-LANDSCAPE MAINT DIST #3-HNTER RID</v>
          </cell>
        </row>
        <row r="268">
          <cell r="A268" t="str">
            <v>CC12-SP13</v>
          </cell>
          <cell r="B268" t="str">
            <v>CITY OF FONTANA-DELINQUENT WATER CHARGES</v>
          </cell>
        </row>
        <row r="269">
          <cell r="A269" t="str">
            <v>CC12-SP14</v>
          </cell>
          <cell r="B269" t="str">
            <v>CITY OF FONTANA-PRESLEY EST SEWER IMP LEVY</v>
          </cell>
        </row>
        <row r="270">
          <cell r="A270" t="str">
            <v>CC12-SU01</v>
          </cell>
          <cell r="B270" t="str">
            <v>CITY OF FONTANA-SEWER FEES</v>
          </cell>
        </row>
        <row r="271">
          <cell r="A271" t="str">
            <v>CC12-TT01</v>
          </cell>
          <cell r="B271" t="str">
            <v>CITY OF FONTANA-FONTANA GATEWAY A.D. 89-1</v>
          </cell>
        </row>
        <row r="272">
          <cell r="A272" t="str">
            <v>CC14-FF01</v>
          </cell>
          <cell r="B272" t="str">
            <v>CITY OF GRAND TERRACE-FEES</v>
          </cell>
        </row>
        <row r="273">
          <cell r="A273" t="str">
            <v>CC14-GA01</v>
          </cell>
          <cell r="B273" t="str">
            <v>CITY OF GRAND TERRACE</v>
          </cell>
        </row>
        <row r="274">
          <cell r="A274" t="str">
            <v>CC14-GS01</v>
          </cell>
          <cell r="B274" t="str">
            <v>CITY OF GRAND TERRACE-SUPPLEMENTAL GTL</v>
          </cell>
        </row>
        <row r="275">
          <cell r="A275" t="str">
            <v>CC14-SP01</v>
          </cell>
          <cell r="B275" t="str">
            <v>CITY OF GRAND TERRACE-CODE ENFORCEMENT</v>
          </cell>
        </row>
        <row r="276">
          <cell r="A276" t="str">
            <v>CC14-SP02</v>
          </cell>
          <cell r="B276" t="str">
            <v>CITY OF GRAND TERRACE-DELINQUENT SEWER USER</v>
          </cell>
        </row>
        <row r="277">
          <cell r="A277" t="str">
            <v>CC14-SP03</v>
          </cell>
          <cell r="B277" t="str">
            <v>CITY OF GRAND TERRACE-LAND &amp; LIGHT DIST NO 89-1</v>
          </cell>
        </row>
        <row r="278">
          <cell r="A278" t="str">
            <v>CC14-SP04</v>
          </cell>
          <cell r="B278" t="str">
            <v>CITY OF GRAND TERRACE-DELINQUENT TRASH SERVICE</v>
          </cell>
        </row>
        <row r="279">
          <cell r="A279" t="str">
            <v>CC15-FF01</v>
          </cell>
          <cell r="B279" t="str">
            <v>CITY OF HIGHLAND-FEES</v>
          </cell>
        </row>
        <row r="280">
          <cell r="A280" t="str">
            <v>CC15-GA01</v>
          </cell>
          <cell r="B280" t="str">
            <v>CITY OF HIGHLAND</v>
          </cell>
        </row>
        <row r="281">
          <cell r="A281" t="str">
            <v>CC15-GS01</v>
          </cell>
          <cell r="B281" t="str">
            <v>CITY OF HIGHLAND-SUPPLEMENTAL GTL</v>
          </cell>
        </row>
        <row r="282">
          <cell r="A282" t="str">
            <v>CC15-SP01</v>
          </cell>
          <cell r="B282" t="str">
            <v>CITY OF HIGHLAND-LANDSCAPE MAINT DIST #1</v>
          </cell>
        </row>
        <row r="283">
          <cell r="A283" t="str">
            <v>CC15-SP02</v>
          </cell>
          <cell r="B283" t="str">
            <v>CITY OF HIGHLAND-STREET LIGHTING DIST #1</v>
          </cell>
        </row>
        <row r="284">
          <cell r="A284" t="str">
            <v>CC15-SP03</v>
          </cell>
          <cell r="B284" t="str">
            <v>CITY OF HIGHLAND-COMMUNITY TRAILS MAINT. DIST.#1</v>
          </cell>
        </row>
        <row r="285">
          <cell r="A285" t="str">
            <v>CC15-SP04</v>
          </cell>
          <cell r="B285" t="str">
            <v>CITY OF HIGHLAND-PARK MAINTENANCE DIST. #1</v>
          </cell>
        </row>
        <row r="286">
          <cell r="A286" t="str">
            <v>CC15-SP05</v>
          </cell>
          <cell r="B286" t="str">
            <v>CITY OF HIGHLAND-DELINQUENT REFUSE CAL</v>
          </cell>
        </row>
        <row r="287">
          <cell r="A287" t="str">
            <v>CC15-SP06</v>
          </cell>
          <cell r="B287" t="str">
            <v>CITY OF HIGHLAND-CONSOLIDATED LIGHT. AND LANDSCAPE</v>
          </cell>
        </row>
        <row r="288">
          <cell r="A288" t="str">
            <v>CC15-SP07</v>
          </cell>
          <cell r="B288" t="str">
            <v>CITY OF HIGHLAND-STREET MAINTENANCE DIST.96-1</v>
          </cell>
        </row>
        <row r="289">
          <cell r="A289" t="str">
            <v>CC15-SP08</v>
          </cell>
          <cell r="B289" t="str">
            <v>CITY OF HIGHLAND-NUISANCE ABATEMENT</v>
          </cell>
        </row>
        <row r="290">
          <cell r="A290" t="str">
            <v>CC15-SP09</v>
          </cell>
          <cell r="B290" t="str">
            <v>CITY OF HIGHLAND-PARAMEDIC TAX</v>
          </cell>
        </row>
        <row r="291">
          <cell r="A291" t="str">
            <v>CC15-SP10</v>
          </cell>
          <cell r="B291" t="str">
            <v>CITY OF HIGHLAND-DELINQUENT REFUSE JACKS</v>
          </cell>
        </row>
        <row r="292">
          <cell r="A292" t="str">
            <v>CC16-FF01</v>
          </cell>
          <cell r="B292" t="str">
            <v>CITY OF LOMA LINDA-FEES</v>
          </cell>
        </row>
        <row r="293">
          <cell r="A293" t="str">
            <v>CC16-GA01</v>
          </cell>
          <cell r="B293" t="str">
            <v>CITY OF LOMA LINDA</v>
          </cell>
        </row>
        <row r="294">
          <cell r="A294" t="str">
            <v>CC16-GS01</v>
          </cell>
          <cell r="B294" t="str">
            <v>CITY OF LOMA LINDA-SUPPLEMENTAL GTL</v>
          </cell>
        </row>
        <row r="295">
          <cell r="A295" t="str">
            <v>CC16-SP01</v>
          </cell>
          <cell r="B295" t="str">
            <v>CITY OF LOMA LINDA-WEED ABATEMENT</v>
          </cell>
        </row>
        <row r="296">
          <cell r="A296" t="str">
            <v>CC16-SP02</v>
          </cell>
          <cell r="B296" t="str">
            <v>CITY OF LOMA LINDA-LANDSCAPE DIST 1</v>
          </cell>
        </row>
        <row r="297">
          <cell r="A297" t="str">
            <v>CC16-SP03</v>
          </cell>
          <cell r="B297" t="str">
            <v>CITY OF LOMA LINDA-STREET LIGHTING DIST 1</v>
          </cell>
        </row>
        <row r="298">
          <cell r="A298" t="str">
            <v>CC16-SP04</v>
          </cell>
          <cell r="B298" t="str">
            <v>CITY OF LOMA LINDA-NUISANCE ABATEMENT</v>
          </cell>
        </row>
        <row r="299">
          <cell r="A299" t="str">
            <v>CC16-TS01</v>
          </cell>
          <cell r="B299" t="str">
            <v>CITY OF LOMA LINDA-SEWER BOND 72-1</v>
          </cell>
        </row>
        <row r="300">
          <cell r="A300" t="str">
            <v>CC17-FF01</v>
          </cell>
          <cell r="B300" t="str">
            <v>CITY OF HESPERIA-FEES</v>
          </cell>
        </row>
        <row r="301">
          <cell r="A301" t="str">
            <v>CC17-GA01</v>
          </cell>
          <cell r="B301" t="str">
            <v>CITY OF HESPERIA</v>
          </cell>
        </row>
        <row r="302">
          <cell r="A302" t="str">
            <v>CC17-GS01</v>
          </cell>
          <cell r="B302" t="str">
            <v>CITY OF HESPERIA-SUPPLEMENTAL GTL</v>
          </cell>
        </row>
        <row r="303">
          <cell r="A303" t="str">
            <v>CC17-SP01</v>
          </cell>
          <cell r="B303" t="str">
            <v>CITY OF HESPERIA-COOMUNITY DEVELOPMENT</v>
          </cell>
        </row>
        <row r="304">
          <cell r="A304" t="str">
            <v>CC17-SP02</v>
          </cell>
          <cell r="B304" t="str">
            <v>CITY OF HESPERIA-CITY OF HESPERIA CODE ENFORCEMNT</v>
          </cell>
        </row>
        <row r="305">
          <cell r="A305" t="str">
            <v>CC17-SP03</v>
          </cell>
          <cell r="B305" t="str">
            <v>CITY OF HESPERIA-CITY OF HESPERIA ANIMAL CONTROL</v>
          </cell>
        </row>
        <row r="306">
          <cell r="A306" t="str">
            <v>CC17-TT01</v>
          </cell>
          <cell r="B306" t="str">
            <v>CITY OF HESPERIA-ASSESSMENT DIST 91-1</v>
          </cell>
        </row>
        <row r="307">
          <cell r="A307" t="str">
            <v>CC18-FF01</v>
          </cell>
          <cell r="B307" t="str">
            <v>CITY OF MONTCLAIR-FEES</v>
          </cell>
        </row>
        <row r="308">
          <cell r="A308" t="str">
            <v>CC18-GA01</v>
          </cell>
          <cell r="B308" t="str">
            <v>CITY OF MONTCLAIR</v>
          </cell>
        </row>
        <row r="309">
          <cell r="A309" t="str">
            <v>CC18-GS01</v>
          </cell>
          <cell r="B309" t="str">
            <v>CITY OF MONTCLAIR-SUPPLEMENTAL GTL</v>
          </cell>
        </row>
        <row r="310">
          <cell r="A310" t="str">
            <v>CC18-SP01</v>
          </cell>
          <cell r="B310" t="str">
            <v>CITY OF MONTCLAIR-SEWER ASSESSMENT</v>
          </cell>
        </row>
        <row r="311">
          <cell r="A311" t="str">
            <v>CC18-SP02</v>
          </cell>
          <cell r="B311" t="str">
            <v>CITY OF MONTCLAIR-SEWER MAINT/AVAILABILITY</v>
          </cell>
        </row>
        <row r="312">
          <cell r="A312" t="str">
            <v>CC18-SP03</v>
          </cell>
          <cell r="B312" t="str">
            <v>CITY OF MONTCLAIR-MONTCLAIR TRASH/SEWER</v>
          </cell>
        </row>
        <row r="313">
          <cell r="A313" t="str">
            <v>CC18-SP04</v>
          </cell>
          <cell r="B313" t="str">
            <v>CITY OF MONTCLAIR-DEMOLITION</v>
          </cell>
        </row>
        <row r="314">
          <cell r="A314" t="str">
            <v>CC18-SP05</v>
          </cell>
          <cell r="B314" t="str">
            <v>CITY OF MONTCLAIR-WEED ABATEMENT</v>
          </cell>
        </row>
        <row r="315">
          <cell r="A315" t="str">
            <v>CC18-TS01</v>
          </cell>
          <cell r="B315" t="str">
            <v>CITY OF MONTCLAIR-BOND 80-1</v>
          </cell>
        </row>
        <row r="316">
          <cell r="A316" t="str">
            <v>CC20-DA01</v>
          </cell>
          <cell r="B316" t="str">
            <v>CITY OF NEEDLES-DEBT SERVICE</v>
          </cell>
        </row>
        <row r="317">
          <cell r="A317" t="str">
            <v>CC20-FF01</v>
          </cell>
          <cell r="B317" t="str">
            <v>CITY OF NEEDLES-FEES</v>
          </cell>
        </row>
        <row r="318">
          <cell r="A318" t="str">
            <v>CC20-GA01</v>
          </cell>
          <cell r="B318" t="str">
            <v>CITY OF NEEDLES</v>
          </cell>
        </row>
        <row r="319">
          <cell r="A319" t="str">
            <v>CC20-GS01</v>
          </cell>
          <cell r="B319" t="str">
            <v>CITY OF NEEDLES-SUPPLEMENTAL GTL</v>
          </cell>
        </row>
        <row r="320">
          <cell r="A320" t="str">
            <v>CC20-SP01</v>
          </cell>
          <cell r="B320" t="str">
            <v>CITY OF NEEDLES-DEMOLITION</v>
          </cell>
        </row>
        <row r="321">
          <cell r="A321" t="str">
            <v>CC20-SP02</v>
          </cell>
          <cell r="B321" t="str">
            <v>CITY OF NEEDLES-ABATEMENT OF RUBBISH</v>
          </cell>
        </row>
        <row r="322">
          <cell r="A322" t="str">
            <v>CC22-DA01</v>
          </cell>
          <cell r="B322" t="str">
            <v>CITY OF ONTARIO-DEBT SERVICE</v>
          </cell>
        </row>
        <row r="323">
          <cell r="A323" t="str">
            <v>CC22-DA02</v>
          </cell>
          <cell r="B323" t="str">
            <v>CITY OF ONTARIO-DEBT SERVICE</v>
          </cell>
        </row>
        <row r="324">
          <cell r="A324" t="str">
            <v>CC22-FF01</v>
          </cell>
          <cell r="B324" t="str">
            <v>CITY OF ONTARIO-FEES</v>
          </cell>
        </row>
        <row r="325">
          <cell r="A325" t="str">
            <v>CC22-GA01</v>
          </cell>
          <cell r="B325" t="str">
            <v>CITY OF ONTARIO</v>
          </cell>
        </row>
        <row r="326">
          <cell r="A326" t="str">
            <v>CC22-GS01</v>
          </cell>
          <cell r="B326" t="str">
            <v>CITY OF ONTARIO-SUPPLEMENTAL GTL</v>
          </cell>
        </row>
        <row r="327">
          <cell r="A327" t="str">
            <v>CC22-SP01</v>
          </cell>
          <cell r="B327" t="str">
            <v>CITY OF ONTARIO-STREET &amp; CURB</v>
          </cell>
        </row>
        <row r="328">
          <cell r="A328" t="str">
            <v>CC22-SP02</v>
          </cell>
          <cell r="B328" t="str">
            <v>CITY OF ONTARIO-PARKWAY DIST 1</v>
          </cell>
        </row>
        <row r="329">
          <cell r="A329" t="str">
            <v>CC22-SP03</v>
          </cell>
          <cell r="B329" t="str">
            <v>CITY OF ONTARIO-PARKWAY DIST 2</v>
          </cell>
        </row>
        <row r="330">
          <cell r="A330" t="str">
            <v>CC22-SP04</v>
          </cell>
          <cell r="B330" t="str">
            <v>CITY OF ONTARIO-PARKWAY DIST 3</v>
          </cell>
        </row>
        <row r="331">
          <cell r="A331" t="str">
            <v>CC22-SP05</v>
          </cell>
          <cell r="B331" t="str">
            <v>CITY OF ONTARIO-SEWER REPAIRS</v>
          </cell>
        </row>
        <row r="332">
          <cell r="A332" t="str">
            <v>CC22-SP06</v>
          </cell>
          <cell r="B332" t="str">
            <v>CITY OF ONTARIO-STREET LGHTNG DIST #1</v>
          </cell>
        </row>
        <row r="333">
          <cell r="A333" t="str">
            <v>CC22-SP08</v>
          </cell>
          <cell r="B333" t="str">
            <v>CITY OF ONTARIO-WEED ABATEMENT</v>
          </cell>
        </row>
        <row r="334">
          <cell r="A334" t="str">
            <v>CC22-SP09</v>
          </cell>
          <cell r="B334" t="str">
            <v>CITY OF ONTARIO-PARKWAY MAINTENANCE (PRIOR YEARS)</v>
          </cell>
        </row>
        <row r="335">
          <cell r="A335" t="str">
            <v>CC22-SP10</v>
          </cell>
          <cell r="B335" t="str">
            <v>CITY OF ONTARIO-NUISANCE ABATEMANT</v>
          </cell>
        </row>
        <row r="336">
          <cell r="A336" t="str">
            <v>CC22-SP11</v>
          </cell>
          <cell r="B336" t="str">
            <v>CITY OF ONTARIO-STREET LGHTNG DIST #2</v>
          </cell>
        </row>
        <row r="337">
          <cell r="A337" t="str">
            <v>CC22-SP12</v>
          </cell>
          <cell r="B337" t="str">
            <v>CITY OF ONTARIO-PARKWAY DIST 4</v>
          </cell>
        </row>
        <row r="338">
          <cell r="A338" t="str">
            <v>CC22-TT01</v>
          </cell>
          <cell r="B338" t="str">
            <v>CITY OF ONTARIO-IMPROVEMENT BOND 94</v>
          </cell>
        </row>
        <row r="339">
          <cell r="A339" t="str">
            <v>CC22-TT02</v>
          </cell>
          <cell r="B339" t="str">
            <v>CITY OF ONTARIO-IMPROVEMENT BOND 97A</v>
          </cell>
        </row>
        <row r="340">
          <cell r="A340" t="str">
            <v>CC22-TT03</v>
          </cell>
          <cell r="B340" t="str">
            <v>CITY OF ONTARIO-IMPROVEMENT BOND 97B</v>
          </cell>
        </row>
        <row r="341">
          <cell r="A341" t="str">
            <v>CC22-TT04</v>
          </cell>
          <cell r="B341" t="str">
            <v>CITY OF ONTARIO-IMPROVEMENT BOND 100A</v>
          </cell>
        </row>
        <row r="342">
          <cell r="A342" t="str">
            <v>CC22-TT05</v>
          </cell>
          <cell r="B342" t="str">
            <v>CITY OF ONTARIO-IMPROVEMENT BOND 100B</v>
          </cell>
        </row>
        <row r="343">
          <cell r="A343" t="str">
            <v>CC22-TT06</v>
          </cell>
          <cell r="B343" t="str">
            <v>CITY OF ONTARIO-IMPROVEMENT BOND 104</v>
          </cell>
        </row>
        <row r="344">
          <cell r="A344" t="str">
            <v>CC22-TT07</v>
          </cell>
          <cell r="B344" t="str">
            <v>CITY OF ONTARIO-IMPROVEMENT BOND 105</v>
          </cell>
        </row>
        <row r="345">
          <cell r="A345" t="str">
            <v>CC22-TT08</v>
          </cell>
          <cell r="B345" t="str">
            <v>CITY OF ONTARIO-ASSESSMENT DIST 103 (HAVEN AVE)</v>
          </cell>
        </row>
        <row r="346">
          <cell r="A346" t="str">
            <v>CC22-TT09</v>
          </cell>
          <cell r="B346" t="str">
            <v>CITY OF ONTARIO-ASSESSMENT DIST 107</v>
          </cell>
        </row>
        <row r="347">
          <cell r="A347" t="str">
            <v>CC22-TT10</v>
          </cell>
          <cell r="B347" t="str">
            <v>CITY OF ONTARIO-IMPROVEMENT BOND 100C</v>
          </cell>
        </row>
        <row r="348">
          <cell r="A348" t="str">
            <v>CC22-TT11</v>
          </cell>
          <cell r="B348" t="str">
            <v>CITY OF ONTARIO-IMPROVEMENT BOND 97B(R)</v>
          </cell>
        </row>
        <row r="349">
          <cell r="A349" t="str">
            <v>CC22-TT12</v>
          </cell>
          <cell r="B349" t="str">
            <v>CITY OF ONTARIO-IMPROVEMENT BOND 100B(R)</v>
          </cell>
        </row>
        <row r="350">
          <cell r="A350" t="str">
            <v>CC22-TT13</v>
          </cell>
          <cell r="B350" t="str">
            <v>CITY OF ONTARIO-IMPROVEMENT BOND 105(R)</v>
          </cell>
        </row>
        <row r="351">
          <cell r="A351" t="str">
            <v>CC22-TT14</v>
          </cell>
          <cell r="B351" t="str">
            <v>CITY OF ONTARIO-IMPROVEMENT BOND 106</v>
          </cell>
        </row>
        <row r="352">
          <cell r="A352" t="str">
            <v>CC22-TT15</v>
          </cell>
          <cell r="B352" t="str">
            <v>CITY OF ONTARIO-IMPROVEMENT BOND 108</v>
          </cell>
        </row>
        <row r="353">
          <cell r="A353" t="str">
            <v>CC24-FF01</v>
          </cell>
          <cell r="B353" t="str">
            <v>CITY OF RANCHO CUCAMONGA-FEES</v>
          </cell>
        </row>
        <row r="354">
          <cell r="A354" t="str">
            <v>CC24-GA01</v>
          </cell>
          <cell r="B354" t="str">
            <v>CITY OF RANCHO CUCAMONGA</v>
          </cell>
        </row>
        <row r="355">
          <cell r="A355" t="str">
            <v>CC24-GS01</v>
          </cell>
          <cell r="B355" t="str">
            <v>CITY OF RANCHO CUCAMONGA-SUPPLEMENTAL GTL</v>
          </cell>
        </row>
        <row r="356">
          <cell r="A356" t="str">
            <v>CC24-SP01</v>
          </cell>
          <cell r="B356" t="str">
            <v>CITY OF RANCHO CUCAMONGA-LANDSCAPE DIST 1</v>
          </cell>
        </row>
        <row r="357">
          <cell r="A357" t="str">
            <v>CC24-SP02</v>
          </cell>
          <cell r="B357" t="str">
            <v>CITY OF RANCHO CUCAMONGA-LANDSCAPE DIST 2</v>
          </cell>
        </row>
        <row r="358">
          <cell r="A358" t="str">
            <v>CC24-SP03</v>
          </cell>
          <cell r="B358" t="str">
            <v>CITY OF RANCHO CUCAMONGA-STREET LIGHTING DIST 1</v>
          </cell>
        </row>
        <row r="359">
          <cell r="A359" t="str">
            <v>CC24-SP04</v>
          </cell>
          <cell r="B359" t="str">
            <v>CITY OF RANCHO CUCAMONGA-STREET LIGHTING DISTRICT 2</v>
          </cell>
        </row>
        <row r="360">
          <cell r="A360" t="str">
            <v>CC24-SP05</v>
          </cell>
          <cell r="B360" t="str">
            <v>CITY OF RANCHO CUCAMONGA-STREET LIGHTING DISTRICT 3</v>
          </cell>
        </row>
        <row r="361">
          <cell r="A361" t="str">
            <v>CC24-SP06</v>
          </cell>
          <cell r="B361" t="str">
            <v>CITY OF RANCHO CUCAMONGA-LANDSCAPE DISTRICT #4</v>
          </cell>
        </row>
        <row r="362">
          <cell r="A362" t="str">
            <v>CC24-SP07</v>
          </cell>
          <cell r="B362" t="str">
            <v>CITY OF RANCHO CUCAMONGA-LANDSCAPE DISTRICT #5</v>
          </cell>
        </row>
        <row r="363">
          <cell r="A363" t="str">
            <v>CC24-SP08</v>
          </cell>
          <cell r="B363" t="str">
            <v>CITY OF RANCHO CUCAMONGA-STREET LIGHTING DISTRICT 4</v>
          </cell>
        </row>
        <row r="364">
          <cell r="A364" t="str">
            <v>CC24-SP09</v>
          </cell>
          <cell r="B364" t="str">
            <v>CITY OF RANCHO CUCAMONGA-LANDSCAPE DISTRICT #3A</v>
          </cell>
        </row>
        <row r="365">
          <cell r="A365" t="str">
            <v>CC24-SP10</v>
          </cell>
          <cell r="B365" t="str">
            <v>CITY OF RANCHO CUCAMONGA-STREET LIGHTING DISTRICT 5</v>
          </cell>
        </row>
        <row r="366">
          <cell r="A366" t="str">
            <v>CC24-SP11</v>
          </cell>
          <cell r="B366" t="str">
            <v>CITY OF RANCHO CUCAMONGA-STREET LIGHTING DISTRICT 6</v>
          </cell>
        </row>
        <row r="367">
          <cell r="A367" t="str">
            <v>CC24-SP12</v>
          </cell>
          <cell r="B367" t="str">
            <v>CITY OF RANCHO CUCAMONGA-STREET LIGHTING DISTRICT 7</v>
          </cell>
        </row>
        <row r="368">
          <cell r="A368" t="str">
            <v>CC24-SP13</v>
          </cell>
          <cell r="B368" t="str">
            <v>CITY OF RANCHO CUCAMONGA-STREET LIGHTING DISTRICT 8</v>
          </cell>
        </row>
        <row r="369">
          <cell r="A369" t="str">
            <v>CC24-SP14</v>
          </cell>
          <cell r="B369" t="str">
            <v>CITY OF RANCHO CUCAMONGA-LANDSCAPE DISTRICT #3B</v>
          </cell>
        </row>
        <row r="370">
          <cell r="A370" t="str">
            <v>CC24-SP15</v>
          </cell>
          <cell r="B370" t="str">
            <v>CITY OF RANCHO CUCAMONGA-LANDSCAPE DISTRICT #4-R</v>
          </cell>
        </row>
        <row r="371">
          <cell r="A371" t="str">
            <v>CC24-SP16</v>
          </cell>
          <cell r="B371" t="str">
            <v>CITY OF RANCHO CUCAMONGA-LANDSCAPE DISTRICT #6-R</v>
          </cell>
        </row>
        <row r="372">
          <cell r="A372" t="str">
            <v>CC24-SP20</v>
          </cell>
          <cell r="B372" t="str">
            <v>CITY OF RANCHO CUCAMONGA-LANDSCAPE DISTRICT #6</v>
          </cell>
        </row>
        <row r="373">
          <cell r="A373" t="str">
            <v>CC24-SP21</v>
          </cell>
          <cell r="B373" t="str">
            <v>CITY OF RANCHO CUCAMONGA-LANDSCAPE DISTRICT #7</v>
          </cell>
        </row>
        <row r="374">
          <cell r="A374" t="str">
            <v>CC24-SP22</v>
          </cell>
          <cell r="B374" t="str">
            <v>CITY OF RANCHO CUCAMONGA-LANDSCAPE DISTRICT #8</v>
          </cell>
        </row>
        <row r="375">
          <cell r="A375" t="str">
            <v>CC24-SP23</v>
          </cell>
          <cell r="B375" t="str">
            <v>CITY OF RANCHO CUCAMONGA-DRAINAGE AREA 91-2</v>
          </cell>
        </row>
        <row r="376">
          <cell r="A376" t="str">
            <v>CC24-SP24</v>
          </cell>
          <cell r="B376" t="str">
            <v>CITY OF RANCHO CUCAMONGA-LANDSCAPE DISTRICT #9</v>
          </cell>
        </row>
        <row r="377">
          <cell r="A377" t="str">
            <v>CC24-SP25</v>
          </cell>
          <cell r="B377" t="str">
            <v>CITY OF RANCHO CUCAMONGA-LANDSCAPE DISTRICT #10</v>
          </cell>
        </row>
        <row r="378">
          <cell r="A378" t="str">
            <v>CC24-SP26</v>
          </cell>
          <cell r="B378" t="str">
            <v>CITY OF RANCHO CUCAMONGA-RANCHO FIRE WEED ABATEMENT</v>
          </cell>
        </row>
        <row r="379">
          <cell r="A379" t="str">
            <v>CC24-TT01</v>
          </cell>
          <cell r="B379" t="str">
            <v>CITY OF RANCHO CUCAMONGA-BOND 82-1 (DISC)</v>
          </cell>
        </row>
        <row r="380">
          <cell r="A380" t="str">
            <v>CC24-TT02</v>
          </cell>
          <cell r="B380" t="str">
            <v>CITY OF RANCHO CUCAMONGA-ASMT DIST 85-PD (PARK DISTRICT)</v>
          </cell>
        </row>
        <row r="381">
          <cell r="A381" t="str">
            <v>CC24-TT03</v>
          </cell>
          <cell r="B381" t="str">
            <v>CITY OF RANCHO CUCAMONGA-ASMT DIST 84-2 (ALTA LOMA CHANNEL</v>
          </cell>
        </row>
        <row r="382">
          <cell r="A382" t="str">
            <v>CC24-TT04</v>
          </cell>
          <cell r="B382" t="str">
            <v>CITY OF RANCHO CUCAMONGA-BOND 82-1 REFUNDING</v>
          </cell>
        </row>
        <row r="383">
          <cell r="A383" t="str">
            <v>CC24-TT05</v>
          </cell>
          <cell r="B383" t="str">
            <v>CITY OF RANCHO CUCAMONGA-ASMT DIST 86-2</v>
          </cell>
        </row>
        <row r="384">
          <cell r="A384" t="str">
            <v>CC24-TT06</v>
          </cell>
          <cell r="B384" t="str">
            <v>CITY OF RANCHO CUCAMONGA-ASMT DIST 89-1</v>
          </cell>
        </row>
        <row r="385">
          <cell r="A385" t="str">
            <v>CC24-TT07</v>
          </cell>
          <cell r="B385" t="str">
            <v>CITY OF RANCHO CUCAMONGA-ASMT DIST 93-1</v>
          </cell>
        </row>
        <row r="386">
          <cell r="A386" t="str">
            <v>CC24-TT08</v>
          </cell>
          <cell r="B386" t="str">
            <v>CITY OF RANCHO CUCAMONGA-ASMT DIST 99-1</v>
          </cell>
        </row>
        <row r="387">
          <cell r="A387" t="str">
            <v>CC26-DA01</v>
          </cell>
          <cell r="B387" t="str">
            <v>CITY OF REDLANDS-DEBT SERVICE</v>
          </cell>
        </row>
        <row r="388">
          <cell r="A388" t="str">
            <v>CC26-DA02</v>
          </cell>
          <cell r="B388" t="str">
            <v>CITY OF REDLANDS-DEBT SERVICE MEASURE "O" BONDS</v>
          </cell>
        </row>
        <row r="389">
          <cell r="A389" t="str">
            <v>CC26-FF01</v>
          </cell>
          <cell r="B389" t="str">
            <v>CITY OF REDLANDS-FEES</v>
          </cell>
        </row>
        <row r="390">
          <cell r="A390" t="str">
            <v>CC26-GA01</v>
          </cell>
          <cell r="B390" t="str">
            <v>CITY OF REDLANDS</v>
          </cell>
        </row>
        <row r="391">
          <cell r="A391" t="str">
            <v>CC26-GS01</v>
          </cell>
          <cell r="B391" t="str">
            <v>CITY OF REDLANDS-SUPPLEMENTAL GTL</v>
          </cell>
        </row>
        <row r="392">
          <cell r="A392" t="str">
            <v>CC26-SP01</v>
          </cell>
          <cell r="B392" t="str">
            <v>CITY OF REDLANDS-WEED ABATEMENT</v>
          </cell>
        </row>
        <row r="393">
          <cell r="A393" t="str">
            <v>CC26-SP02</v>
          </cell>
          <cell r="B393" t="str">
            <v>CITY OF REDLANDS-PARAMEDIC SERVICE</v>
          </cell>
        </row>
        <row r="394">
          <cell r="A394" t="str">
            <v>CC26-SP03</v>
          </cell>
          <cell r="B394" t="str">
            <v>CITY OF REDLANDS-ORCHARD ABATEMENT</v>
          </cell>
        </row>
        <row r="395">
          <cell r="A395" t="str">
            <v>CC26-SP04</v>
          </cell>
          <cell r="B395" t="str">
            <v>CITY OF REDLANDS-HAZARD ABATEMENT</v>
          </cell>
        </row>
        <row r="396">
          <cell r="A396" t="str">
            <v>CC26-SP05</v>
          </cell>
          <cell r="B396" t="str">
            <v>CITY OF REDLANDS-SEWER IMPROVEMENTS</v>
          </cell>
        </row>
        <row r="397">
          <cell r="A397" t="str">
            <v>CC26-SP06</v>
          </cell>
          <cell r="B397" t="str">
            <v>CITY OF REDLANDS-STREET LIGHTING DIST 1</v>
          </cell>
        </row>
        <row r="398">
          <cell r="A398" t="str">
            <v>CC26-SP07</v>
          </cell>
          <cell r="B398" t="str">
            <v>CITY OF REDLANDS-DELINQUENT UTILITY SERVICE</v>
          </cell>
        </row>
        <row r="399">
          <cell r="A399" t="str">
            <v>CC26-SP11</v>
          </cell>
          <cell r="B399" t="str">
            <v>CITY OF REDLANDS-LANDSCAPE MAINTENANCE DISTRICT #1</v>
          </cell>
        </row>
        <row r="400">
          <cell r="A400" t="str">
            <v>CC26-TS01</v>
          </cell>
          <cell r="B400" t="str">
            <v>CITY OF REDLANDS-SHERRILL LANE SEWER</v>
          </cell>
        </row>
        <row r="401">
          <cell r="A401" t="str">
            <v>CC28-DA01</v>
          </cell>
          <cell r="B401" t="str">
            <v>CITY OF RIALTO-DEBT SERVICE</v>
          </cell>
        </row>
        <row r="402">
          <cell r="A402" t="str">
            <v>CC28-FF01</v>
          </cell>
          <cell r="B402" t="str">
            <v>CITY OF RIALTO-FEES</v>
          </cell>
        </row>
        <row r="403">
          <cell r="A403" t="str">
            <v>CC28-GA01</v>
          </cell>
          <cell r="B403" t="str">
            <v>CITY OF RIALTO</v>
          </cell>
        </row>
        <row r="404">
          <cell r="A404" t="str">
            <v>CC28-GS01</v>
          </cell>
          <cell r="B404" t="str">
            <v>CITY OF RIALTO-SUPPLEMENTAL GTL</v>
          </cell>
        </row>
        <row r="405">
          <cell r="A405" t="str">
            <v>CC28-SP01</v>
          </cell>
          <cell r="B405" t="str">
            <v>CITY OF RIALTO-WEED ABATEMENT</v>
          </cell>
        </row>
        <row r="406">
          <cell r="A406" t="str">
            <v>CC28-SP02</v>
          </cell>
          <cell r="B406" t="str">
            <v>CITY OF RIALTO-LANDSCAPE DIST 1</v>
          </cell>
        </row>
        <row r="407">
          <cell r="A407" t="str">
            <v>CC28-SP03</v>
          </cell>
          <cell r="B407" t="str">
            <v>CITY OF RIALTO-STREET LIGHTING DIST 1</v>
          </cell>
        </row>
        <row r="408">
          <cell r="A408" t="str">
            <v>CC28-SP04</v>
          </cell>
          <cell r="B408" t="str">
            <v>CITY OF RIALTO-DEMOLITION</v>
          </cell>
        </row>
        <row r="409">
          <cell r="A409" t="str">
            <v>CC28-SP05</v>
          </cell>
          <cell r="B409" t="str">
            <v>CITY OF RIALTO-SEWER SERVICE</v>
          </cell>
        </row>
        <row r="410">
          <cell r="A410" t="str">
            <v>CC28-SP06</v>
          </cell>
          <cell r="B410" t="str">
            <v>CITY OF RIALTO-NUISANCE ABATEMENT</v>
          </cell>
        </row>
        <row r="411">
          <cell r="A411" t="str">
            <v>CC28-SP07</v>
          </cell>
          <cell r="B411" t="str">
            <v>CITY OF RIALTO-DELINQUENT UTILITY</v>
          </cell>
        </row>
        <row r="412">
          <cell r="A412" t="str">
            <v>CC28-SP08</v>
          </cell>
          <cell r="B412" t="str">
            <v>CITY OF RIALTO-DELINQUENT BUS. LICENSE</v>
          </cell>
        </row>
        <row r="413">
          <cell r="A413" t="str">
            <v>CC28-SP09</v>
          </cell>
          <cell r="B413" t="str">
            <v>CITY OF RIALTO-DELINQUENT REFUSE</v>
          </cell>
        </row>
        <row r="414">
          <cell r="A414" t="str">
            <v>CC28-SP10</v>
          </cell>
          <cell r="B414" t="str">
            <v>CITY OF RIALTO-DOWNTOWN BUSINESS DISTRICT</v>
          </cell>
        </row>
        <row r="415">
          <cell r="A415" t="str">
            <v>CC28-SP11</v>
          </cell>
          <cell r="B415" t="str">
            <v>CITY OF RIALTO-RIALTO LNDSCAPE &amp; LGHTNG DIST #2</v>
          </cell>
        </row>
        <row r="416">
          <cell r="A416" t="str">
            <v>CC28-SU01</v>
          </cell>
          <cell r="B416" t="str">
            <v>CITY OF RIALTO-DELINQ SEWER USER</v>
          </cell>
        </row>
        <row r="417">
          <cell r="A417" t="str">
            <v>CC28-SU02</v>
          </cell>
          <cell r="B417" t="str">
            <v>CITY OF RIALTO-RIALTO SEWER UTILITY BILLING</v>
          </cell>
        </row>
        <row r="418">
          <cell r="A418" t="str">
            <v>CC28-TS01</v>
          </cell>
          <cell r="B418" t="str">
            <v>CITY OF RIALTO-SEWER IMP DIST 80-1</v>
          </cell>
        </row>
        <row r="419">
          <cell r="A419" t="str">
            <v>CC28-TS02</v>
          </cell>
          <cell r="B419" t="str">
            <v>CITY OF RIALTO-SEWER ASMT DIST 1-87</v>
          </cell>
        </row>
        <row r="420">
          <cell r="A420" t="str">
            <v>CC28-TT01</v>
          </cell>
          <cell r="B420" t="str">
            <v>CITY OF RIALTO-ASSESSMENT DIST 1-89</v>
          </cell>
        </row>
        <row r="421">
          <cell r="A421" t="str">
            <v>CC30-DA02</v>
          </cell>
          <cell r="B421" t="str">
            <v>CITY OF SAN BERNARDINO-DEBT SERVICE</v>
          </cell>
        </row>
        <row r="422">
          <cell r="A422" t="str">
            <v>CC30-FF01</v>
          </cell>
          <cell r="B422" t="str">
            <v>CITY OF SAN BERNARDINO-FEES</v>
          </cell>
        </row>
        <row r="423">
          <cell r="A423" t="str">
            <v>CC30-GA01</v>
          </cell>
          <cell r="B423" t="str">
            <v>CITY OF SAN BERNARDINO</v>
          </cell>
        </row>
        <row r="424">
          <cell r="A424" t="str">
            <v>CC30-GS01</v>
          </cell>
          <cell r="B424" t="str">
            <v>CITY OF SAN BERNARDINO-SUPPLEMENTAL GTL</v>
          </cell>
        </row>
        <row r="425">
          <cell r="A425" t="str">
            <v>CC30-SL01</v>
          </cell>
          <cell r="B425" t="str">
            <v>CITY OF SAN BERNARDINO-LANDSCAPE MAINT. DIST 1057</v>
          </cell>
        </row>
        <row r="426">
          <cell r="A426" t="str">
            <v>CC30-SL02</v>
          </cell>
          <cell r="B426" t="str">
            <v>CITY OF SAN BERNARDINO-LANDSCAPE MAINT. DIST 1059</v>
          </cell>
        </row>
        <row r="427">
          <cell r="A427" t="str">
            <v>CC30-SL03</v>
          </cell>
          <cell r="B427" t="str">
            <v>CITY OF SAN BERNARDINO-LANDSCAPE MAINT. DIST 1063</v>
          </cell>
        </row>
        <row r="428">
          <cell r="A428" t="str">
            <v>CC30-SL04</v>
          </cell>
          <cell r="B428" t="str">
            <v>CITY OF SAN BERNARDINO-LANDSCAPE MAINT. DIST 1064</v>
          </cell>
        </row>
        <row r="429">
          <cell r="A429" t="str">
            <v>CC30-SL05</v>
          </cell>
          <cell r="B429" t="str">
            <v>CITY OF SAN BERNARDINO-LANDSCAPE MAINT. DIST 1065</v>
          </cell>
        </row>
        <row r="430">
          <cell r="A430" t="str">
            <v>CC30-SL06</v>
          </cell>
          <cell r="B430" t="str">
            <v>CITY OF SAN BERNARDINO-LANDSCAPE MAINT. DIST 1058</v>
          </cell>
        </row>
        <row r="431">
          <cell r="A431" t="str">
            <v>CC30-SL07</v>
          </cell>
          <cell r="B431" t="str">
            <v>CITY OF SAN BERNARDINO-LANDSCAPE MAINT. DIST 1062</v>
          </cell>
        </row>
        <row r="432">
          <cell r="A432" t="str">
            <v>CC30-SP01</v>
          </cell>
          <cell r="B432" t="str">
            <v>CITY OF SAN BERNARDINO-CENTRAL CITY PARKING DISTRICT 1</v>
          </cell>
        </row>
        <row r="433">
          <cell r="A433" t="str">
            <v>CC30-SP02</v>
          </cell>
          <cell r="B433" t="str">
            <v>CITY OF SAN BERNARDINO-CENTRAL CITY PARKING DISTRICT 2</v>
          </cell>
        </row>
        <row r="434">
          <cell r="A434" t="str">
            <v>CC30-SP03</v>
          </cell>
          <cell r="B434" t="str">
            <v>CITY OF SAN BERNARDINO-WEED ABATEMENT</v>
          </cell>
        </row>
        <row r="435">
          <cell r="A435" t="str">
            <v>CC30-SP04</v>
          </cell>
          <cell r="B435" t="str">
            <v>CITY OF SAN BERNARDINO-ASSESSMENT DISTRICT 1022 ZONE 1</v>
          </cell>
        </row>
        <row r="436">
          <cell r="A436" t="str">
            <v>CC30-SP05</v>
          </cell>
          <cell r="B436" t="str">
            <v>CITY OF SAN BERNARDINO-ASSESSMENT DISTRICT 1022 ZONE 2</v>
          </cell>
        </row>
        <row r="437">
          <cell r="A437" t="str">
            <v>CC30-SP06</v>
          </cell>
          <cell r="B437" t="str">
            <v>CITY OF SAN BERNARDINO-ASSESSMENT DISTRICT 953</v>
          </cell>
        </row>
        <row r="438">
          <cell r="A438" t="str">
            <v>CC30-SP07</v>
          </cell>
          <cell r="B438" t="str">
            <v>CITY OF SAN BERNARDINO-HAZARD ABATEMENT</v>
          </cell>
        </row>
        <row r="439">
          <cell r="A439" t="str">
            <v>CC30-SP08</v>
          </cell>
          <cell r="B439" t="str">
            <v>CITY OF SAN BERNARDINO-ASSESSMENT DISTRICT 1022 ZONE 3</v>
          </cell>
        </row>
        <row r="440">
          <cell r="A440" t="str">
            <v>CC30-SP09</v>
          </cell>
          <cell r="B440" t="str">
            <v>CITY OF SAN BERNARDINO-ASSESSMENT DISTRICT 1033</v>
          </cell>
        </row>
        <row r="441">
          <cell r="A441" t="str">
            <v>CC30-SP10</v>
          </cell>
          <cell r="B441" t="str">
            <v>CITY OF SAN BERNARDINO-ASSESSMENT DISTRICT 1039</v>
          </cell>
        </row>
        <row r="442">
          <cell r="A442" t="str">
            <v>CC30-SP11</v>
          </cell>
          <cell r="B442" t="str">
            <v>CITY OF SAN BERNARDINO-ASSESSMENT DISTRICT 1040</v>
          </cell>
        </row>
        <row r="443">
          <cell r="A443" t="str">
            <v>CC30-SP12</v>
          </cell>
          <cell r="B443" t="str">
            <v>CITY OF SAN BERNARDINO-ASSESSMENT DISTRICT 1042</v>
          </cell>
        </row>
        <row r="444">
          <cell r="A444" t="str">
            <v>CC30-SP13</v>
          </cell>
          <cell r="B444" t="str">
            <v>CITY OF SAN BERNARDINO-ASSESSMENT DISTRICT 956</v>
          </cell>
        </row>
        <row r="445">
          <cell r="A445" t="str">
            <v>CC30-SP14</v>
          </cell>
          <cell r="B445" t="str">
            <v>CITY OF SAN BERNARDINO-ASSESSMENT DISTRICT 962</v>
          </cell>
        </row>
        <row r="446">
          <cell r="A446" t="str">
            <v>CC30-SP15</v>
          </cell>
          <cell r="B446" t="str">
            <v>CITY OF SAN BERNARDINO-ASSESSMENT DISTRICT 963</v>
          </cell>
        </row>
        <row r="447">
          <cell r="A447" t="str">
            <v>CC30-SP16</v>
          </cell>
          <cell r="B447" t="str">
            <v>CITY OF SAN BERNARDINO-ASSESSMENT DISTRICT 965</v>
          </cell>
        </row>
        <row r="448">
          <cell r="A448" t="str">
            <v>CC30-SP17</v>
          </cell>
          <cell r="B448" t="str">
            <v>CITY OF SAN BERNARDINO-ASSESSMENT DISTRICT 968</v>
          </cell>
        </row>
        <row r="449">
          <cell r="A449" t="str">
            <v>CC30-SP18</v>
          </cell>
          <cell r="B449" t="str">
            <v>CITY OF SAN BERNARDINO-VEHICLE ABATEMENT</v>
          </cell>
        </row>
        <row r="450">
          <cell r="A450" t="str">
            <v>CC30-SP19</v>
          </cell>
          <cell r="B450" t="str">
            <v>CITY OF SAN BERNARDINO-ASSESSMENT DISTRICT 966</v>
          </cell>
        </row>
        <row r="451">
          <cell r="A451" t="str">
            <v>CC30-SP20</v>
          </cell>
          <cell r="B451" t="str">
            <v>CITY OF SAN BERNARDINO-ASSESSMENT DISTRICT 1046</v>
          </cell>
        </row>
        <row r="452">
          <cell r="A452" t="str">
            <v>CC30-SP21</v>
          </cell>
          <cell r="B452" t="str">
            <v>CITY OF SAN BERNARDINO-ASSESSMENT DISTRICT 951-1</v>
          </cell>
        </row>
        <row r="453">
          <cell r="A453" t="str">
            <v>CC30-SP22</v>
          </cell>
          <cell r="B453" t="str">
            <v>CITY OF SAN BERNARDINO-ASSESSMENT DISTRICT 951-2</v>
          </cell>
        </row>
        <row r="454">
          <cell r="A454" t="str">
            <v>CC30-SP23</v>
          </cell>
          <cell r="B454" t="str">
            <v>CITY OF SAN BERNARDINO-ASSESSMENT DISTRICT 952-1</v>
          </cell>
        </row>
        <row r="455">
          <cell r="A455" t="str">
            <v>CC30-SP24</v>
          </cell>
          <cell r="B455" t="str">
            <v>CITY OF SAN BERNARDINO-ASSESSMENT DISTRICT 952-2</v>
          </cell>
        </row>
        <row r="456">
          <cell r="A456" t="str">
            <v>CC30-SP25</v>
          </cell>
          <cell r="B456" t="str">
            <v>CITY OF SAN BERNARDINO-ASSESSMENT DISTRICT 952-3</v>
          </cell>
        </row>
        <row r="457">
          <cell r="A457" t="str">
            <v>CC30-SP26</v>
          </cell>
          <cell r="B457" t="str">
            <v>CITY OF SAN BERNARDINO-ASSESSMENT DISTRICT 1043 ZONE 1</v>
          </cell>
        </row>
        <row r="458">
          <cell r="A458" t="str">
            <v>CC30-SP27</v>
          </cell>
          <cell r="B458" t="str">
            <v>CITY OF SAN BERNARDINO-ASSESSMENT DISTRICT 1043 ZONE 2</v>
          </cell>
        </row>
        <row r="459">
          <cell r="A459" t="str">
            <v>CC30-SP28</v>
          </cell>
          <cell r="B459" t="str">
            <v>CITY OF SAN BERNARDINO-ASSESSMENT DISTRICT 959-1</v>
          </cell>
        </row>
        <row r="460">
          <cell r="A460" t="str">
            <v>CC30-SP29</v>
          </cell>
          <cell r="B460" t="str">
            <v>CITY OF SAN BERNARDINO-AUTO CTR PROP &amp; BUSINESS IMP DIST</v>
          </cell>
        </row>
        <row r="461">
          <cell r="A461" t="str">
            <v>CC30-SP30</v>
          </cell>
          <cell r="B461" t="str">
            <v>CITY OF SAN BERNARDINO-ASSESSMENT DISTRICT 969</v>
          </cell>
        </row>
        <row r="462">
          <cell r="A462" t="str">
            <v>CC30-SP31</v>
          </cell>
          <cell r="B462" t="str">
            <v>CITY OF SAN BERNARDINO-BUSINESS LICENSE DELQ</v>
          </cell>
        </row>
        <row r="463">
          <cell r="A463" t="str">
            <v>CC30-SP32</v>
          </cell>
          <cell r="B463" t="str">
            <v>CITY OF SAN BERNARDINO-ASSESSMENT DISTRICT 974</v>
          </cell>
        </row>
        <row r="464">
          <cell r="A464" t="str">
            <v>CC30-SP33</v>
          </cell>
          <cell r="B464" t="str">
            <v>CITY OF SAN BERNARDINO-ASSESSMENT DISTRICT 976</v>
          </cell>
        </row>
        <row r="465">
          <cell r="A465" t="str">
            <v>CC30-SP34</v>
          </cell>
          <cell r="B465" t="str">
            <v>CITY OF SAN BERNARDINO-ASSESSMENT DISTRICT 975</v>
          </cell>
        </row>
        <row r="466">
          <cell r="A466" t="str">
            <v>CC30-SP35</v>
          </cell>
          <cell r="B466" t="str">
            <v>CITY OF SAN BERNARDINO-ASSESSMENT DISTRICT 981</v>
          </cell>
        </row>
        <row r="467">
          <cell r="A467" t="str">
            <v>CC30-SP36</v>
          </cell>
          <cell r="B467" t="str">
            <v>CITY OF SAN BERNARDINO-ASSESSMENT DISTRICT 982</v>
          </cell>
        </row>
        <row r="468">
          <cell r="A468" t="str">
            <v>CC30-SP37</v>
          </cell>
          <cell r="B468" t="str">
            <v>CITY OF SAN BERNARDINO-HAZARD ABATEMENT-CDBG</v>
          </cell>
        </row>
        <row r="469">
          <cell r="A469" t="str">
            <v>CC30-SP38</v>
          </cell>
          <cell r="B469" t="str">
            <v>CITY OF SAN BERNARDINO-UNDERGROUND UTILITY #10</v>
          </cell>
        </row>
        <row r="470">
          <cell r="A470" t="str">
            <v>CC30-SP39</v>
          </cell>
          <cell r="B470" t="str">
            <v>CITY OF SAN BERNARDINO-UNDERGROUND UTILITY #13</v>
          </cell>
        </row>
        <row r="471">
          <cell r="A471" t="str">
            <v>CC30-SP40</v>
          </cell>
          <cell r="B471" t="str">
            <v>CITY OF SAN BERNARDINO-ASSESSMENT DISTRICT 971</v>
          </cell>
        </row>
        <row r="472">
          <cell r="A472" t="str">
            <v>CC30-SP41</v>
          </cell>
          <cell r="B472" t="str">
            <v>CITY OF SAN BERNARDINO-ASSESSMENT DISTRICT 973</v>
          </cell>
        </row>
        <row r="473">
          <cell r="A473" t="str">
            <v>CC30-SP42</v>
          </cell>
          <cell r="B473" t="str">
            <v>CITY OF SAN BERNARDINO-ASSESSMENT DISTRICT 986</v>
          </cell>
        </row>
        <row r="474">
          <cell r="A474" t="str">
            <v>CC30-SP43</v>
          </cell>
          <cell r="B474" t="str">
            <v>CITY OF SAN BERNARDINO-ASSESSMENT DISTRICT 952 ZN 2A</v>
          </cell>
        </row>
        <row r="475">
          <cell r="A475" t="str">
            <v>CC30-SP44</v>
          </cell>
          <cell r="B475" t="str">
            <v>CITY OF SAN BERNARDINO-ASSESSMENT DISTRICT 1041</v>
          </cell>
        </row>
        <row r="476">
          <cell r="A476" t="str">
            <v>CC30-SP45</v>
          </cell>
          <cell r="B476" t="str">
            <v>CITY OF SAN BERNARDINO-ASSESSMENT DISTRICT 989</v>
          </cell>
        </row>
        <row r="477">
          <cell r="A477" t="str">
            <v>CC30-SP46</v>
          </cell>
          <cell r="B477" t="str">
            <v>CITY OF SAN BERNARDINO-ASSESSMENT DISTRICT 990</v>
          </cell>
        </row>
        <row r="478">
          <cell r="A478" t="str">
            <v>CC30-SP47</v>
          </cell>
          <cell r="B478" t="str">
            <v>CITY OF SAN BERNARDINO-ASSESSMENT DISTRICT 991</v>
          </cell>
        </row>
        <row r="479">
          <cell r="A479" t="str">
            <v>CC30-SP48</v>
          </cell>
          <cell r="B479" t="str">
            <v>CITY OF SAN BERNARDINO-ASSESSMENT DISTRICT 990-ZONE 2</v>
          </cell>
        </row>
        <row r="480">
          <cell r="A480" t="str">
            <v>CC30-SP49</v>
          </cell>
          <cell r="B480" t="str">
            <v>CITY OF SAN BERNARDINO-SPECIAL TAX AREA 2006-1</v>
          </cell>
        </row>
        <row r="481">
          <cell r="A481" t="str">
            <v>CC30-SP50</v>
          </cell>
          <cell r="B481" t="str">
            <v>CITY OF SAN BERNARDINO-ASSESSMENT DISTRICT 994</v>
          </cell>
        </row>
        <row r="482">
          <cell r="A482" t="str">
            <v>CC30-SP51</v>
          </cell>
          <cell r="B482" t="str">
            <v>CITY OF SAN BERNARDINO-ASSESSMENT DISTRICT 1045</v>
          </cell>
        </row>
        <row r="483">
          <cell r="A483" t="str">
            <v>CC30-SP52</v>
          </cell>
          <cell r="B483" t="str">
            <v>CITY OF SAN BERNARDINO-ASSESSMENT DISTRICT 1047</v>
          </cell>
        </row>
        <row r="484">
          <cell r="A484" t="str">
            <v>CC30-SP53</v>
          </cell>
          <cell r="B484" t="str">
            <v>CITY OF SAN BERNARDINO-ASSESSMENT DISTRICT 997</v>
          </cell>
        </row>
        <row r="485">
          <cell r="A485" t="str">
            <v>CC30-SP54</v>
          </cell>
          <cell r="B485" t="str">
            <v>CITY OF SAN BERNARDINO-ASSESSMENT DISTRICT 1048</v>
          </cell>
        </row>
        <row r="486">
          <cell r="A486" t="str">
            <v>CC30-SP55</v>
          </cell>
          <cell r="B486" t="str">
            <v>CITY OF SAN BERNARDINO-ASSESSMENT DISTRICT 1049</v>
          </cell>
        </row>
        <row r="487">
          <cell r="A487" t="str">
            <v>CC30-SP56</v>
          </cell>
          <cell r="B487" t="str">
            <v>CITY OF SAN BERNARDINO-ASSESSMENT DISTRICT 1050</v>
          </cell>
        </row>
        <row r="488">
          <cell r="A488" t="str">
            <v>CC30-SP57</v>
          </cell>
          <cell r="B488" t="str">
            <v>CITY OF SAN BERNARDINO-ASSESSMENT DISTRICT 1052</v>
          </cell>
        </row>
        <row r="489">
          <cell r="A489" t="str">
            <v>CC30-SP58</v>
          </cell>
          <cell r="B489" t="str">
            <v>CITY OF SAN BERNARDINO-ASSESSMENT DISTRICT 1053</v>
          </cell>
        </row>
        <row r="490">
          <cell r="A490" t="str">
            <v>CC30-SP59</v>
          </cell>
          <cell r="B490" t="str">
            <v>CITY OF SAN BERNARDINO-ASSESSMENT DISTRICT 1054</v>
          </cell>
        </row>
        <row r="491">
          <cell r="A491" t="str">
            <v>CC30-SP60</v>
          </cell>
          <cell r="B491" t="str">
            <v>CITY OF SAN BERNARDINO-ASSESSMENT DISTRICT 1060</v>
          </cell>
        </row>
        <row r="492">
          <cell r="A492" t="str">
            <v>CC30-SP61</v>
          </cell>
          <cell r="B492" t="str">
            <v>CITY OF SAN BERNARDINO-ASSESSMENT DISTRICT 1061</v>
          </cell>
        </row>
        <row r="493">
          <cell r="A493" t="str">
            <v>CC30-SP62</v>
          </cell>
          <cell r="B493" t="str">
            <v>CITY OF SAN BERNARDINO-ASSESSMENT DISTRICT 1051</v>
          </cell>
        </row>
        <row r="494">
          <cell r="A494" t="str">
            <v>CC30-SP63</v>
          </cell>
          <cell r="B494" t="str">
            <v>CITY OF SAN BERNARDINO-ASSESSMENT DISTRICT 1055</v>
          </cell>
        </row>
        <row r="495">
          <cell r="A495" t="str">
            <v>CC30-SP69</v>
          </cell>
          <cell r="B495" t="str">
            <v>CITY OF SAN BERNARDINO-ASSESSMENT DISTRICT 1005</v>
          </cell>
        </row>
        <row r="496">
          <cell r="A496" t="str">
            <v>CC30-SP70</v>
          </cell>
          <cell r="B496" t="str">
            <v>CITY OF SAN BERNARDINO-ASSESSMENT DISTRICT 970</v>
          </cell>
        </row>
        <row r="497">
          <cell r="A497" t="str">
            <v>CC30-SP71</v>
          </cell>
          <cell r="B497" t="str">
            <v>CITY OF SAN BERNARDINO-ASSESSMENT DISTRICT 1004</v>
          </cell>
        </row>
        <row r="498">
          <cell r="A498" t="str">
            <v>CC30-SP72</v>
          </cell>
          <cell r="B498" t="str">
            <v>CITY OF SAN BERNARDINO-ASSESSMENT DISTRICT 993</v>
          </cell>
        </row>
        <row r="499">
          <cell r="A499" t="str">
            <v>CC30-SP73</v>
          </cell>
          <cell r="B499" t="str">
            <v>CITY OF SAN BERNARDINO-ASSESSMENT DISTRICT 1001</v>
          </cell>
        </row>
        <row r="500">
          <cell r="A500" t="str">
            <v>CC30-SP74</v>
          </cell>
          <cell r="B500" t="str">
            <v>CITY OF SAN BERNARDINO-ASSESSMENT DISTRICT 1002</v>
          </cell>
        </row>
        <row r="501">
          <cell r="A501" t="str">
            <v>CC30-SP75</v>
          </cell>
          <cell r="B501" t="str">
            <v>CITY OF SAN BERNARDINO-UNDERGROUND UTILITY #19</v>
          </cell>
        </row>
        <row r="502">
          <cell r="A502" t="str">
            <v>CC30-SP76</v>
          </cell>
          <cell r="B502" t="str">
            <v>CITY OF SAN BERNARDINO-ASSESSMENT-PROJECT 1990-03</v>
          </cell>
        </row>
        <row r="503">
          <cell r="A503" t="str">
            <v>CC30-SP77</v>
          </cell>
          <cell r="B503" t="str">
            <v>CITY OF SAN BERNARDINO-ASSESSMENT DISTRICT 1012</v>
          </cell>
        </row>
        <row r="504">
          <cell r="A504" t="str">
            <v>CC30-SP78</v>
          </cell>
          <cell r="B504" t="str">
            <v>CITY OF SAN BERNARDINO-ASSESSMENT-PROJECT 1991-02</v>
          </cell>
        </row>
        <row r="505">
          <cell r="A505" t="str">
            <v>CC30-SP79</v>
          </cell>
          <cell r="B505" t="str">
            <v>CITY OF SAN BERNARDINO-ASSESSMENT DISTRICT 1007</v>
          </cell>
        </row>
        <row r="506">
          <cell r="A506" t="str">
            <v>CC30-SP80</v>
          </cell>
          <cell r="B506" t="str">
            <v>CITY OF SAN BERNARDINO-ASSESSMENT-PROJECT 1995-01</v>
          </cell>
        </row>
        <row r="507">
          <cell r="A507" t="str">
            <v>CC30-SP81</v>
          </cell>
          <cell r="B507" t="str">
            <v>CITY OF SAN BERNARDINO-ASSESSMENT DISTRICT 1016</v>
          </cell>
        </row>
        <row r="508">
          <cell r="A508" t="str">
            <v>CC30-SP82</v>
          </cell>
          <cell r="B508" t="str">
            <v>CITY OF SAN BERNARDINO-ASSESSMENT DISTRICT 1017</v>
          </cell>
        </row>
        <row r="509">
          <cell r="A509" t="str">
            <v>CC30-SP83</v>
          </cell>
          <cell r="B509" t="str">
            <v>CITY OF SAN BERNARDINO-ASSESSMENT DISTRICT 1019</v>
          </cell>
        </row>
        <row r="510">
          <cell r="A510" t="str">
            <v>CC30-SP84</v>
          </cell>
          <cell r="B510" t="str">
            <v>CITY OF SAN BERNARDINO-ASSESSMENT DISTRICT 1023</v>
          </cell>
        </row>
        <row r="511">
          <cell r="A511" t="str">
            <v>CC30-SP85</v>
          </cell>
          <cell r="B511" t="str">
            <v>CITY OF SAN BERNARDINO-ASSESSMENT DISTRICT 1020</v>
          </cell>
        </row>
        <row r="512">
          <cell r="A512" t="str">
            <v>CC30-SP86</v>
          </cell>
          <cell r="B512" t="str">
            <v>CITY OF SAN BERNARDINO-ASSESSMENT DISTRICT 1024</v>
          </cell>
        </row>
        <row r="513">
          <cell r="A513" t="str">
            <v>CC30-SP87</v>
          </cell>
          <cell r="B513" t="str">
            <v>CITY OF SAN BERNARDINO-ASSESSMENT DISTRICT 1025</v>
          </cell>
        </row>
        <row r="514">
          <cell r="A514" t="str">
            <v>CC30-SP88</v>
          </cell>
          <cell r="B514" t="str">
            <v>CITY OF SAN BERNARDINO-ASSESSMENT DISTRICT 1018</v>
          </cell>
        </row>
        <row r="515">
          <cell r="A515" t="str">
            <v>CC30-SP89</v>
          </cell>
          <cell r="B515" t="str">
            <v>CITY OF SAN BERNARDINO-ASSESSMENT DISTRICT 1027</v>
          </cell>
        </row>
        <row r="516">
          <cell r="A516" t="str">
            <v>CC30-SP90</v>
          </cell>
          <cell r="B516" t="str">
            <v>CITY OF SAN BERNARDINO-ASSESSMENT DISTRICT 1028</v>
          </cell>
        </row>
        <row r="517">
          <cell r="A517" t="str">
            <v>CC30-SP91</v>
          </cell>
          <cell r="B517" t="str">
            <v>CITY OF SAN BERNARDINO-ASSESSMENT DISTRICT 1029</v>
          </cell>
        </row>
        <row r="518">
          <cell r="A518" t="str">
            <v>CC30-SP92</v>
          </cell>
          <cell r="B518" t="str">
            <v>CITY OF SAN BERNARDINO-ASSESSMENT DISTRICT 1031</v>
          </cell>
        </row>
        <row r="519">
          <cell r="A519" t="str">
            <v>CC30-SP93</v>
          </cell>
          <cell r="B519" t="str">
            <v>CITY OF SAN BERNARDINO-ASSESSMENT DISTRICT 1030</v>
          </cell>
        </row>
        <row r="520">
          <cell r="A520" t="str">
            <v>CC30-SP94</v>
          </cell>
          <cell r="B520" t="str">
            <v>CITY OF SAN BERNARDINO-ASSESSMENT DISTRICT 1032</v>
          </cell>
        </row>
        <row r="521">
          <cell r="A521" t="str">
            <v>CC30-SP95</v>
          </cell>
          <cell r="B521" t="str">
            <v>CITY OF SAN BERNARDINO-A.D. 1035 ZONE 1</v>
          </cell>
        </row>
        <row r="522">
          <cell r="A522" t="str">
            <v>CC30-SP96</v>
          </cell>
          <cell r="B522" t="str">
            <v>CITY OF SAN BERNARDINO-A.D. 1035 ZONE 2</v>
          </cell>
        </row>
        <row r="523">
          <cell r="A523" t="str">
            <v>CC30-SP97</v>
          </cell>
          <cell r="B523" t="str">
            <v>CITY OF SAN BERNARDINO-ASSESSMENT DISTRICT 1036</v>
          </cell>
        </row>
        <row r="524">
          <cell r="A524" t="str">
            <v>CC30-SP98</v>
          </cell>
          <cell r="B524" t="str">
            <v>CITY OF SAN BERNARDINO-ASSESSMENT DISTRICT 1037</v>
          </cell>
        </row>
        <row r="525">
          <cell r="A525" t="str">
            <v>CC30-SP99</v>
          </cell>
          <cell r="B525" t="str">
            <v>CITY OF SAN BERNARDINO-ASSESSMENT DISTRICT 1038</v>
          </cell>
        </row>
        <row r="526">
          <cell r="A526" t="str">
            <v>CC30-TT01</v>
          </cell>
          <cell r="B526" t="str">
            <v>CITY OF SAN BERNARDINO-BOND 5861</v>
          </cell>
        </row>
        <row r="527">
          <cell r="A527" t="str">
            <v>CC30-TT02</v>
          </cell>
          <cell r="B527" t="str">
            <v>CITY OF SAN BERNARDINO-ASSESSMENT DIST 961 BOND</v>
          </cell>
        </row>
        <row r="528">
          <cell r="A528" t="str">
            <v>CC30-TT03</v>
          </cell>
          <cell r="B528" t="str">
            <v>CITY OF SAN BERNARDINO-ASSESSMENT DIST 977A BOND</v>
          </cell>
        </row>
        <row r="529">
          <cell r="A529" t="str">
            <v>CC30-TT04</v>
          </cell>
          <cell r="B529" t="str">
            <v>CITY OF SAN BERNARDINO-ASSESSMENT DIST 985  BOND</v>
          </cell>
        </row>
        <row r="530">
          <cell r="A530" t="str">
            <v>CC30-TT05</v>
          </cell>
          <cell r="B530" t="str">
            <v>CITY OF SAN BERNARDINO-ASSESSMENT DIST 977B BOND</v>
          </cell>
        </row>
        <row r="531">
          <cell r="A531" t="str">
            <v>CC30-TT06</v>
          </cell>
          <cell r="B531" t="str">
            <v>CITY OF SAN BERNARDINO-ASSESSMENT DIST 987 BOND</v>
          </cell>
        </row>
        <row r="532">
          <cell r="A532" t="str">
            <v>CC30-TT07</v>
          </cell>
          <cell r="B532" t="str">
            <v>CITY OF SAN BERNARDINO-ASSESSMENT DIST 1003 BOND</v>
          </cell>
        </row>
        <row r="533">
          <cell r="A533" t="str">
            <v>CC30-TT08</v>
          </cell>
          <cell r="B533" t="str">
            <v>CITY OF SAN BERNARDINO-ASSESSMENT DIST 1015 BOND</v>
          </cell>
        </row>
        <row r="534">
          <cell r="A534" t="str">
            <v>CC31-FF01</v>
          </cell>
          <cell r="B534" t="str">
            <v>CITY OF TWENTYNINE PALMS-FEES</v>
          </cell>
        </row>
        <row r="535">
          <cell r="A535" t="str">
            <v>CC31-GA01</v>
          </cell>
          <cell r="B535" t="str">
            <v>CITY OF TWENTYNINE PALMS</v>
          </cell>
        </row>
        <row r="536">
          <cell r="A536" t="str">
            <v>CC31-GS01</v>
          </cell>
          <cell r="B536" t="str">
            <v>CITY OF TWENTYNINE PALMS-SUPPLEMENTAL GTL</v>
          </cell>
        </row>
        <row r="537">
          <cell r="A537" t="str">
            <v>CC31-SP01</v>
          </cell>
          <cell r="B537" t="str">
            <v>CITY OF TWENTYNINE PALMS-LANDFILL CHARGES</v>
          </cell>
        </row>
        <row r="538">
          <cell r="A538" t="str">
            <v>CC31-SP02</v>
          </cell>
          <cell r="B538" t="str">
            <v>CITY OF TWENTYNINE PALMS-FIRE SUPPRESSION ASSESSMT</v>
          </cell>
        </row>
        <row r="539">
          <cell r="A539" t="str">
            <v>CC31-SP03</v>
          </cell>
          <cell r="B539" t="str">
            <v>CITY OF TWENTYNINE PALMS-NUISANCE ABATEMENT</v>
          </cell>
        </row>
        <row r="540">
          <cell r="A540" t="str">
            <v>CC31-SP04</v>
          </cell>
          <cell r="B540" t="str">
            <v>CITY OF TWENTYNINE PALMS-SOLID WASTE</v>
          </cell>
        </row>
        <row r="541">
          <cell r="A541" t="str">
            <v>CC31-SP05</v>
          </cell>
          <cell r="B541" t="str">
            <v>CITY OF TWENTYNINE PALMS-A.D. 1 LIGHTING AND LANDSCAPE</v>
          </cell>
        </row>
        <row r="542">
          <cell r="A542" t="str">
            <v>CC31-SP06</v>
          </cell>
          <cell r="B542" t="str">
            <v>CITY OF TWENTYNINE PALMS-HISTORIC PLAZA MAINT DISTRICT</v>
          </cell>
        </row>
        <row r="543">
          <cell r="A543" t="str">
            <v>CC32-FF01</v>
          </cell>
          <cell r="B543" t="str">
            <v>CITY OF UPLAND-FEES</v>
          </cell>
        </row>
        <row r="544">
          <cell r="A544" t="str">
            <v>CC32-GA01</v>
          </cell>
          <cell r="B544" t="str">
            <v>CITY OF UPLAND</v>
          </cell>
        </row>
        <row r="545">
          <cell r="A545" t="str">
            <v>CC32-GS01</v>
          </cell>
          <cell r="B545" t="str">
            <v>CITY OF UPLAND-SUPPLEMENTAL GTL</v>
          </cell>
        </row>
        <row r="546">
          <cell r="A546" t="str">
            <v>CC32-SP01</v>
          </cell>
          <cell r="B546" t="str">
            <v>CITY OF UPLAND-WEED ABATEMENT</v>
          </cell>
        </row>
        <row r="547">
          <cell r="A547" t="str">
            <v>CC32-SP02</v>
          </cell>
          <cell r="B547" t="str">
            <v>CITY OF UPLAND-LANDSCAPE MAINT DIST 79-1</v>
          </cell>
        </row>
        <row r="548">
          <cell r="A548" t="str">
            <v>CC32-SP03</v>
          </cell>
          <cell r="B548" t="str">
            <v>CITY OF UPLAND-11TH ST ASSMT</v>
          </cell>
        </row>
        <row r="549">
          <cell r="A549" t="str">
            <v>CC32-SP04</v>
          </cell>
          <cell r="B549" t="str">
            <v>CITY OF UPLAND-BENSON AVE WEST</v>
          </cell>
        </row>
        <row r="550">
          <cell r="A550" t="str">
            <v>CC32-SP05</v>
          </cell>
          <cell r="B550" t="str">
            <v>CITY OF UPLAND-BENSON AVE EAST</v>
          </cell>
        </row>
        <row r="551">
          <cell r="A551" t="str">
            <v>CC32-SP06</v>
          </cell>
          <cell r="B551" t="str">
            <v>CITY OF UPLAND-ARROW HWY ASSMT</v>
          </cell>
        </row>
        <row r="552">
          <cell r="A552" t="str">
            <v>CC32-SP07</v>
          </cell>
          <cell r="B552" t="str">
            <v>CITY OF UPLAND-RAYMOND ST ASSMT</v>
          </cell>
        </row>
        <row r="553">
          <cell r="A553" t="str">
            <v>CC32-SP08</v>
          </cell>
          <cell r="B553" t="str">
            <v>CITY OF UPLAND-17TH ST ASSMT</v>
          </cell>
        </row>
        <row r="554">
          <cell r="A554" t="str">
            <v>CC32-SP09</v>
          </cell>
          <cell r="B554" t="str">
            <v>CITY OF UPLAND-STORM DRAIN 81-1 REFUNDED (NEW 86</v>
          </cell>
        </row>
        <row r="555">
          <cell r="A555" t="str">
            <v>CC32-SP10</v>
          </cell>
          <cell r="B555" t="str">
            <v>CITY OF UPLAND-409 W 9TH ST IMP</v>
          </cell>
        </row>
        <row r="556">
          <cell r="A556" t="str">
            <v>CC32-SP11</v>
          </cell>
          <cell r="B556" t="str">
            <v>CITY OF UPLAND-SAN ANTONIO ST ASSMT</v>
          </cell>
        </row>
        <row r="557">
          <cell r="A557" t="str">
            <v>CC32-SP12</v>
          </cell>
          <cell r="B557" t="str">
            <v>CITY OF UPLAND-415 W 13TH ST</v>
          </cell>
        </row>
        <row r="558">
          <cell r="A558" t="str">
            <v>CC32-SP13</v>
          </cell>
          <cell r="B558" t="str">
            <v>CITY OF UPLAND-LANDSCAPE 80-1</v>
          </cell>
        </row>
        <row r="559">
          <cell r="A559" t="str">
            <v>CC32-SP14</v>
          </cell>
          <cell r="B559" t="str">
            <v>CITY OF UPLAND-23RD STREET ASSESSMENT</v>
          </cell>
        </row>
        <row r="560">
          <cell r="A560" t="str">
            <v>CC32-SP15</v>
          </cell>
          <cell r="B560" t="str">
            <v>CITY OF UPLAND-SYCAMORE SEWER</v>
          </cell>
        </row>
        <row r="561">
          <cell r="A561" t="str">
            <v>CC32-SP16</v>
          </cell>
          <cell r="B561" t="str">
            <v>CITY OF UPLAND-LANDSCAPE 83-1</v>
          </cell>
        </row>
        <row r="562">
          <cell r="A562" t="str">
            <v>CC32-SP17</v>
          </cell>
          <cell r="B562" t="str">
            <v>CITY OF UPLAND-LANDSCAPE 84-1</v>
          </cell>
        </row>
        <row r="563">
          <cell r="A563" t="str">
            <v>CC32-SP18</v>
          </cell>
          <cell r="B563" t="str">
            <v>CITY OF UPLAND-LANDSCAPE 84-2</v>
          </cell>
        </row>
        <row r="564">
          <cell r="A564" t="str">
            <v>CC32-SP20</v>
          </cell>
          <cell r="B564" t="str">
            <v>CITY OF UPLAND-HERVEY/DRAKE SEWER ASMT DIST</v>
          </cell>
        </row>
        <row r="565">
          <cell r="A565" t="str">
            <v>CC32-SP21</v>
          </cell>
          <cell r="B565" t="str">
            <v>CITY OF UPLAND-HUNTINGTON SEWER ASMT DIST</v>
          </cell>
        </row>
        <row r="566">
          <cell r="A566" t="str">
            <v>CC32-SP22</v>
          </cell>
          <cell r="B566" t="str">
            <v>CITY OF UPLAND-THIRD PLACE SEWER ASMT DIST</v>
          </cell>
        </row>
        <row r="567">
          <cell r="A567" t="str">
            <v>CC32-SP23</v>
          </cell>
          <cell r="B567" t="str">
            <v>CITY OF UPLAND-9TH STREET ASSESSMENT</v>
          </cell>
        </row>
        <row r="568">
          <cell r="A568" t="str">
            <v>CC32-SP24</v>
          </cell>
          <cell r="B568" t="str">
            <v>CITY OF UPLAND-VEHICLE ABATEMENT</v>
          </cell>
        </row>
        <row r="569">
          <cell r="A569" t="str">
            <v>CC32-TT01</v>
          </cell>
          <cell r="B569" t="str">
            <v>CITY OF UPLAND-STORM DRAIN 81-1 ORIGINAL(LY 85)</v>
          </cell>
        </row>
        <row r="570">
          <cell r="A570" t="str">
            <v>CC32-TT02</v>
          </cell>
          <cell r="B570" t="str">
            <v>CITY OF UPLAND-ASSESSMENT DISTRICT 87-1 (7TH &amp; M</v>
          </cell>
        </row>
        <row r="571">
          <cell r="A571" t="str">
            <v>CC33-FF01</v>
          </cell>
          <cell r="B571" t="str">
            <v>CITY OF TWENTYNINE PALMS (SEE CC31)-FEES</v>
          </cell>
        </row>
        <row r="572">
          <cell r="A572" t="str">
            <v>CC33-GA01</v>
          </cell>
          <cell r="B572" t="str">
            <v>CITY OF TWENTYNINE PALMS (SEE CC31)</v>
          </cell>
        </row>
        <row r="573">
          <cell r="A573" t="str">
            <v>CC34-FF01</v>
          </cell>
          <cell r="B573" t="str">
            <v>CITY OF VICTORVILLE-FEES</v>
          </cell>
        </row>
        <row r="574">
          <cell r="A574" t="str">
            <v>CC34-GA01</v>
          </cell>
          <cell r="B574" t="str">
            <v>CITY OF VICTORVILLE</v>
          </cell>
        </row>
        <row r="575">
          <cell r="A575" t="str">
            <v>CC34-GS01</v>
          </cell>
          <cell r="B575" t="str">
            <v>CITY OF VICTORVILLE-SUPPLEMENTAL GTL</v>
          </cell>
        </row>
        <row r="576">
          <cell r="A576" t="str">
            <v>CC34-SP01</v>
          </cell>
          <cell r="B576" t="str">
            <v>CITY OF VICTORVILLE-STREET &amp; CURB</v>
          </cell>
        </row>
        <row r="577">
          <cell r="A577" t="str">
            <v>CC34-SP02</v>
          </cell>
          <cell r="B577" t="str">
            <v>CITY OF VICTORVILLE-REFUSE DISPOSAL</v>
          </cell>
        </row>
        <row r="578">
          <cell r="A578" t="str">
            <v>CC34-SP03</v>
          </cell>
          <cell r="B578" t="str">
            <v>CITY OF VICTORVILLE-S.W. TRUNK SEWER</v>
          </cell>
        </row>
        <row r="579">
          <cell r="A579" t="str">
            <v>CC34-SP04</v>
          </cell>
          <cell r="B579" t="str">
            <v>CITY OF VICTORVILLE-LA BRISA SEWER</v>
          </cell>
        </row>
        <row r="580">
          <cell r="A580" t="str">
            <v>CC34-SP05</v>
          </cell>
          <cell r="B580" t="str">
            <v>CITY OF VICTORVILLE-DEMOLITION</v>
          </cell>
        </row>
        <row r="581">
          <cell r="A581" t="str">
            <v>CC34-SP06</v>
          </cell>
          <cell r="B581" t="str">
            <v>CITY OF VICTORVILLE-STREET LIGHTING A.D.1</v>
          </cell>
        </row>
        <row r="582">
          <cell r="A582" t="str">
            <v>CC34-SP07</v>
          </cell>
          <cell r="B582" t="str">
            <v>CITY OF VICTORVILLE-PALMDALE ROAD SEWERS</v>
          </cell>
        </row>
        <row r="583">
          <cell r="A583" t="str">
            <v>CC34-SP08</v>
          </cell>
          <cell r="B583" t="str">
            <v>CITY OF VICTORVILLE-GREEN TREE EAST SEWERS</v>
          </cell>
        </row>
        <row r="584">
          <cell r="A584" t="str">
            <v>CC34-SP09</v>
          </cell>
          <cell r="B584" t="str">
            <v>CITY OF VICTORVILLE-GRANT STREET SEWERS</v>
          </cell>
        </row>
        <row r="585">
          <cell r="A585" t="str">
            <v>CC34-SP10</v>
          </cell>
          <cell r="B585" t="str">
            <v>CITY OF VICTORVILLE-AMARGOSA RD TRUNK SEWER</v>
          </cell>
        </row>
        <row r="586">
          <cell r="A586" t="str">
            <v>CC34-SP11</v>
          </cell>
          <cell r="B586" t="str">
            <v>CITY OF VICTORVILLE-CURB &amp; GUTTER LIBERTY VILLAGE</v>
          </cell>
        </row>
        <row r="587">
          <cell r="A587" t="str">
            <v>CC34-SP12</v>
          </cell>
          <cell r="B587" t="str">
            <v>CITY OF VICTORVILLE-CURB &amp; GUTTER MCART ROAD</v>
          </cell>
        </row>
        <row r="588">
          <cell r="A588" t="str">
            <v>CC34-SP13</v>
          </cell>
          <cell r="B588" t="str">
            <v>CITY OF VICTORVILLE-LANDSCAPE MAINTENANCE A.D. 1</v>
          </cell>
        </row>
        <row r="589">
          <cell r="A589" t="str">
            <v>CC34-SP14</v>
          </cell>
          <cell r="B589" t="str">
            <v>CITY OF VICTORVILLE-UNPAID RUBBISH/SEWER USE FEES</v>
          </cell>
        </row>
        <row r="590">
          <cell r="A590" t="str">
            <v>CC34-SP15</v>
          </cell>
          <cell r="B590" t="str">
            <v>CITY OF VICTORVILLE-COTTONWOOD AVENUE ASPHALT PAVING</v>
          </cell>
        </row>
        <row r="591">
          <cell r="A591" t="str">
            <v>CC34-SP16</v>
          </cell>
          <cell r="B591" t="str">
            <v>CITY OF VICTORVILLE-ASMT DIST NO 1988-1</v>
          </cell>
        </row>
        <row r="592">
          <cell r="A592" t="str">
            <v>CC34-SP17</v>
          </cell>
          <cell r="B592" t="str">
            <v>CITY OF VICTORVILLE-FIRE HAZARD ABATEMENT</v>
          </cell>
        </row>
        <row r="593">
          <cell r="A593" t="str">
            <v>CC34-SP18</v>
          </cell>
          <cell r="B593" t="str">
            <v>CITY OF VICTORVILLE-CODE ENFORCEMENT</v>
          </cell>
        </row>
        <row r="594">
          <cell r="A594" t="str">
            <v>CC34-SP19</v>
          </cell>
          <cell r="B594" t="str">
            <v>CITY OF VICTORVILLE-PARKS MAINTENACE DISTRICT  1</v>
          </cell>
        </row>
        <row r="595">
          <cell r="A595" t="str">
            <v>CC34-SP20</v>
          </cell>
          <cell r="B595" t="str">
            <v>CITY OF VICTORVILLE-LANDSCAPE MAINT DIST AD-2</v>
          </cell>
        </row>
        <row r="596">
          <cell r="A596" t="str">
            <v>CC34-SP21</v>
          </cell>
          <cell r="B596" t="str">
            <v>CITY OF VICTORVILLE-LANDSCAPE MAINT DIST AD-3</v>
          </cell>
        </row>
        <row r="597">
          <cell r="A597" t="str">
            <v>CC34-SP22</v>
          </cell>
          <cell r="B597" t="str">
            <v>CITY OF VICTORVILLE-UNDERGROUND POWER DIST. FIRST AVE</v>
          </cell>
        </row>
        <row r="598">
          <cell r="A598" t="str">
            <v>CC34-SP23</v>
          </cell>
          <cell r="B598" t="str">
            <v>CITY OF VICTORVILLE-LANDSCAPE MAINT DIST #4</v>
          </cell>
        </row>
        <row r="599">
          <cell r="A599" t="str">
            <v>CC34-SP24</v>
          </cell>
          <cell r="B599" t="str">
            <v>CITY OF VICTORVILLE-FIRE HAZARD ABATEMENT 1998</v>
          </cell>
        </row>
        <row r="600">
          <cell r="A600" t="str">
            <v>CC34-SP25</v>
          </cell>
          <cell r="B600" t="str">
            <v>CITY OF VICTORVILLE-FIRE HAZARD ABATEMENT 1999</v>
          </cell>
        </row>
        <row r="601">
          <cell r="A601" t="str">
            <v>CC34-SP26</v>
          </cell>
          <cell r="B601" t="str">
            <v>CITY OF VICTORVILLE-VV VISTA VERDE LMAD #5</v>
          </cell>
        </row>
        <row r="602">
          <cell r="A602" t="str">
            <v>CC34-SP27</v>
          </cell>
          <cell r="B602" t="str">
            <v>CITY OF VICTORVILLE-VICTORVILLE LMAD # 6</v>
          </cell>
        </row>
        <row r="603">
          <cell r="A603" t="str">
            <v>CC34-SP28</v>
          </cell>
          <cell r="B603" t="str">
            <v>CITY OF VICTORVILLE-VV DRAINAGE FACILITY A.D. 1</v>
          </cell>
        </row>
        <row r="604">
          <cell r="A604" t="str">
            <v>CC34-SP29</v>
          </cell>
          <cell r="B604" t="str">
            <v>CITY OF VICTORVILLE-VICTORVILLE LMAD #7 TALON RANCH</v>
          </cell>
        </row>
        <row r="605">
          <cell r="A605" t="str">
            <v>CC34-SP30</v>
          </cell>
          <cell r="B605" t="str">
            <v>CITY OF VICTORVILLE-VV DRAINAGE FACILITY A.D. 2</v>
          </cell>
        </row>
        <row r="606">
          <cell r="A606" t="str">
            <v>CC34-SP31</v>
          </cell>
          <cell r="B606" t="str">
            <v>CITY OF VICTORVILLE-VV WEST CREEK LMAD #8</v>
          </cell>
        </row>
        <row r="607">
          <cell r="A607" t="str">
            <v>CC34-SP32</v>
          </cell>
          <cell r="B607" t="str">
            <v>CITY OF VICTORVILLE-VV WEST CREEK DFAD 3</v>
          </cell>
        </row>
        <row r="608">
          <cell r="A608" t="str">
            <v>CC34-SP33</v>
          </cell>
          <cell r="B608" t="str">
            <v>CITY OF VICTORVILLE-VV MAINT ASSESS. DIST 1</v>
          </cell>
        </row>
        <row r="609">
          <cell r="A609" t="str">
            <v>CC34-SP34</v>
          </cell>
          <cell r="B609" t="str">
            <v>CITY OF VICTORVILLE-STREET LIGHTING A.D.2</v>
          </cell>
        </row>
        <row r="610">
          <cell r="A610" t="str">
            <v>CC34-SP35</v>
          </cell>
          <cell r="B610" t="str">
            <v>CITY OF VICTORVILLE-VV MAINT ASSESS. DIST 2</v>
          </cell>
        </row>
        <row r="611">
          <cell r="A611" t="str">
            <v>CC34-SP36</v>
          </cell>
          <cell r="B611" t="str">
            <v>CITY OF VICTORVILLE-NISQUALLI RD SIDEWALK A.D.</v>
          </cell>
        </row>
        <row r="612">
          <cell r="A612" t="str">
            <v>CC34-TS01</v>
          </cell>
          <cell r="B612" t="str">
            <v>CITY OF VICTORVILLE-SANITATION BOND 75-1</v>
          </cell>
        </row>
        <row r="613">
          <cell r="A613" t="str">
            <v>CC34-TS02</v>
          </cell>
          <cell r="B613" t="str">
            <v>CITY OF VICTORVILLE-SANITATION BOND 77-1</v>
          </cell>
        </row>
        <row r="614">
          <cell r="A614" t="str">
            <v>CC34-TT01</v>
          </cell>
          <cell r="B614" t="str">
            <v>CITY OF VICTORVILLE-FOXBOROUGH PARK A.D.1989-3</v>
          </cell>
        </row>
        <row r="615">
          <cell r="A615" t="str">
            <v>CC34-TT02</v>
          </cell>
          <cell r="B615" t="str">
            <v>CITY OF VICTORVILLE-BALSAM ROAD A.D. 1992-1</v>
          </cell>
        </row>
        <row r="616">
          <cell r="A616" t="str">
            <v>CC34-TT03</v>
          </cell>
          <cell r="B616" t="str">
            <v>CITY OF VICTORVILLE-GOODWILL INTERCHANGE A.D.1991-1</v>
          </cell>
        </row>
        <row r="617">
          <cell r="A617" t="str">
            <v>CC34-TT04</v>
          </cell>
          <cell r="B617" t="str">
            <v>CITY OF VICTORVILLE-AMARGOSA RD. IMP. A.D. 94-1</v>
          </cell>
        </row>
        <row r="618">
          <cell r="A618" t="str">
            <v>CC35-FF01</v>
          </cell>
          <cell r="B618" t="str">
            <v>CITY OF YUCAIPA-FEES</v>
          </cell>
        </row>
        <row r="619">
          <cell r="A619" t="str">
            <v>CC35-GA01</v>
          </cell>
          <cell r="B619" t="str">
            <v>CITY OF YUCAIPA</v>
          </cell>
        </row>
        <row r="620">
          <cell r="A620" t="str">
            <v>CC35-GS01</v>
          </cell>
          <cell r="B620" t="str">
            <v>CITY OF YUCAIPA-SUPPLEMENTAL GTL</v>
          </cell>
        </row>
        <row r="621">
          <cell r="A621" t="str">
            <v>CC35-SP01</v>
          </cell>
          <cell r="B621" t="str">
            <v>CITY OF YUCAIPA-LIGHTING AND LANDSCAPING #1</v>
          </cell>
        </row>
        <row r="622">
          <cell r="A622" t="str">
            <v>CC35-SP02</v>
          </cell>
          <cell r="B622" t="str">
            <v>CITY OF YUCAIPA-DELINQUENT SOLID WASTE</v>
          </cell>
        </row>
        <row r="623">
          <cell r="A623" t="str">
            <v>CC35-SP03</v>
          </cell>
          <cell r="B623" t="str">
            <v>CITY OF YUCAIPA-BUSINESS IMPROVEMENT DISTRICT</v>
          </cell>
        </row>
        <row r="624">
          <cell r="A624" t="str">
            <v>CC35-SP04</v>
          </cell>
          <cell r="B624" t="str">
            <v>CITY OF YUCAIPA-PARAMEDIC ASSESSMENT</v>
          </cell>
        </row>
        <row r="625">
          <cell r="A625" t="str">
            <v>CC35-SP05</v>
          </cell>
          <cell r="B625" t="str">
            <v>CITY OF YUCAIPA-ENERGY INDEPENDENCE PROGRAM</v>
          </cell>
        </row>
        <row r="626">
          <cell r="A626" t="str">
            <v>CC35-SP06</v>
          </cell>
          <cell r="B626" t="str">
            <v>CITY OF YUCAIPA-YUCAIPA VILLAGE SQ MGMT DIST 2</v>
          </cell>
        </row>
        <row r="627">
          <cell r="A627" t="str">
            <v>CC38-FF01</v>
          </cell>
          <cell r="B627" t="str">
            <v>TOWN OF YUCCA VALLEY-FEES</v>
          </cell>
        </row>
        <row r="628">
          <cell r="A628" t="str">
            <v>CC38-GA01</v>
          </cell>
          <cell r="B628" t="str">
            <v>TOWN OF YUCCA VALLEY</v>
          </cell>
        </row>
        <row r="629">
          <cell r="A629" t="str">
            <v>CC38-GS01</v>
          </cell>
          <cell r="B629" t="str">
            <v>TOWN OF YUCCA VALLEY-SUPPLEMENTAL GTL</v>
          </cell>
        </row>
        <row r="630">
          <cell r="A630" t="str">
            <v>CC38-SP01</v>
          </cell>
          <cell r="B630" t="str">
            <v>TOWN OF YUCCA VALLEY-LANDFILL CHARGES</v>
          </cell>
        </row>
        <row r="631">
          <cell r="A631" t="str">
            <v>CC38-SP02</v>
          </cell>
          <cell r="B631" t="str">
            <v>TOWN OF YUCCA VALLEY-NUISANCE ABATEMENT</v>
          </cell>
        </row>
        <row r="632">
          <cell r="A632" t="str">
            <v>CC38-SP03</v>
          </cell>
          <cell r="B632" t="str">
            <v>TOWN OF YUCCA VALLEY-STREET &amp; DRAINAGE MAINT DIST 1</v>
          </cell>
        </row>
        <row r="633">
          <cell r="A633" t="str">
            <v>CC38-SP04</v>
          </cell>
          <cell r="B633" t="str">
            <v>TOWN OF YUCCA VALLEY-LIGHTING &amp; LANDSCAPE MAINT DIST 1</v>
          </cell>
        </row>
        <row r="634">
          <cell r="A634" t="str">
            <v>CC38-SP05</v>
          </cell>
          <cell r="B634" t="str">
            <v>TOWN OF YUCCA VALLEY-TM16957-STREET AND DRAIN MAINT DI</v>
          </cell>
        </row>
        <row r="635">
          <cell r="A635" t="str">
            <v>CC38-SP06</v>
          </cell>
          <cell r="B635" t="str">
            <v>TOWN OF YUCCA VALLEY-TM16957-LANDSCAPE LIGHT MAINT DIS</v>
          </cell>
        </row>
        <row r="636">
          <cell r="A636" t="str">
            <v>CC38-SP07</v>
          </cell>
          <cell r="B636" t="str">
            <v>TOWN OF YUCCA VALLEY-TM17328 STREET &amp; DRAIN MAINT DIST</v>
          </cell>
        </row>
        <row r="637">
          <cell r="A637" t="str">
            <v>CC38-SP08</v>
          </cell>
          <cell r="B637" t="str">
            <v>TOWN OF YUCCA VALLEY-TM17328-LANDSCAPE LIGHT MAINT DIS</v>
          </cell>
        </row>
        <row r="638">
          <cell r="A638" t="str">
            <v>CC38-SP09</v>
          </cell>
          <cell r="B638" t="str">
            <v>TOWN OF YUCCA VALLEY-TM17455-STREET &amp; DRAIN MAINT DIST</v>
          </cell>
        </row>
        <row r="639">
          <cell r="A639" t="str">
            <v>CC38-SP10</v>
          </cell>
          <cell r="B639" t="str">
            <v>TOWN OF YUCCA VALLEY-TM16587-STREET &amp; DRAIN MAINT DIST</v>
          </cell>
        </row>
        <row r="640">
          <cell r="A640" t="str">
            <v>CC38-SP11</v>
          </cell>
          <cell r="B640" t="str">
            <v>TOWN OF YUCCA VALLEY-TM16587-LANDSCAPE LIGHT MAINT DIS</v>
          </cell>
        </row>
        <row r="641">
          <cell r="A641" t="str">
            <v>CC38-SP12</v>
          </cell>
          <cell r="B641" t="str">
            <v>TOWN OF YUCCA VALLEY-ST &amp; DRAIN MAINT DIST 1 ANX 3 ZN</v>
          </cell>
        </row>
        <row r="642">
          <cell r="A642" t="str">
            <v>CC38-SP13</v>
          </cell>
          <cell r="B642" t="str">
            <v>TOWN OF YUCCA VALLEY-LLMD 1 ANX 3 ZN 4 #17633</v>
          </cell>
        </row>
        <row r="643">
          <cell r="A643" t="str">
            <v>CQ01-ST01</v>
          </cell>
          <cell r="B643" t="str">
            <v>CITY OF UPLAND CFD 2003-1-CITY OF UPLAND CFD 2003-1</v>
          </cell>
        </row>
        <row r="644">
          <cell r="A644" t="str">
            <v>CQ02-ST01</v>
          </cell>
          <cell r="B644" t="str">
            <v>CITY OF FONTANA CFD #31-CITY OF FONTANA CFD #31</v>
          </cell>
        </row>
        <row r="645">
          <cell r="A645" t="str">
            <v>CQ03-ST01</v>
          </cell>
          <cell r="B645" t="str">
            <v>CITY OF FONTANA CFD #37-CITY OF FONTANA CFD #37</v>
          </cell>
        </row>
        <row r="646">
          <cell r="A646" t="str">
            <v>CQ04-ST01</v>
          </cell>
          <cell r="B646" t="str">
            <v>RANCHO CUCAMONGA FIRE CFD 85-1-FIRE SUPPRESSION</v>
          </cell>
        </row>
        <row r="647">
          <cell r="A647" t="str">
            <v>CQ05-ST01</v>
          </cell>
          <cell r="B647" t="str">
            <v>CITY OF FONTANA CFD #39M-CITY OF FONTANA CFD #39M</v>
          </cell>
        </row>
        <row r="648">
          <cell r="A648" t="str">
            <v>CQ06-ST01</v>
          </cell>
          <cell r="B648" t="str">
            <v>CITY OF FONTANA CFD #40M-CITY OF FONTANA CFD #40M</v>
          </cell>
        </row>
        <row r="649">
          <cell r="A649" t="str">
            <v>CQ07-ST01</v>
          </cell>
          <cell r="B649" t="str">
            <v>CITY OF CHINO CFD #99-1-COMMUNITY FACILITIES DIST. 99-1</v>
          </cell>
        </row>
        <row r="650">
          <cell r="A650" t="str">
            <v>CQ08-SP01</v>
          </cell>
          <cell r="B650" t="str">
            <v>CITY OF CHINO CFD #1-COMMUNITY FACILITIES DIST. 1</v>
          </cell>
        </row>
        <row r="651">
          <cell r="A651" t="str">
            <v>CQ09-SP01</v>
          </cell>
          <cell r="B651" t="str">
            <v>CITY OF COLTON CFD 90-1-COMMUNITY FACILITIES DIST 90-1</v>
          </cell>
        </row>
        <row r="652">
          <cell r="A652" t="str">
            <v>CQ10-SP01</v>
          </cell>
          <cell r="B652" t="str">
            <v>CITY OF COLTON CFD 87-1-COMMUNITY FACILITIES DIST 87-1</v>
          </cell>
        </row>
        <row r="653">
          <cell r="A653" t="str">
            <v>CQ11-SP01</v>
          </cell>
          <cell r="B653" t="str">
            <v>CITY OF COLTON CFD 88-1-COMMUNITY FACILITIES DIST 88-1</v>
          </cell>
        </row>
        <row r="654">
          <cell r="A654" t="str">
            <v>CQ12-SP01</v>
          </cell>
          <cell r="B654" t="str">
            <v>CITY OF FONTANA CFD #1-SOUTHRIDGE COMMUNITY FAC DIST #1</v>
          </cell>
        </row>
        <row r="655">
          <cell r="A655" t="str">
            <v>CQ13-SP01</v>
          </cell>
          <cell r="B655" t="str">
            <v>CITY OF FONTANA CFD #2-HERITAGE COMMUNITY FACIL DIST #2</v>
          </cell>
        </row>
        <row r="656">
          <cell r="A656" t="str">
            <v>CQ14-SP01</v>
          </cell>
          <cell r="B656" t="str">
            <v>CITY OF COLTON CFD 89-1-COMMUNITY FACILITIES DIST 89-1</v>
          </cell>
        </row>
        <row r="657">
          <cell r="A657" t="str">
            <v>CQ15-SP01</v>
          </cell>
          <cell r="B657" t="str">
            <v>CITY OF COLTON CFD 89-2-COMMUNITY FACILITIES DIST 89-2</v>
          </cell>
        </row>
        <row r="658">
          <cell r="A658" t="str">
            <v>CQ16-SP01</v>
          </cell>
          <cell r="B658" t="str">
            <v>CITY OF FONTANA CFD #4-WALNUT VILLAGE CFD #4</v>
          </cell>
        </row>
        <row r="659">
          <cell r="A659" t="str">
            <v>CQ17-SP01</v>
          </cell>
          <cell r="B659" t="str">
            <v>CITY OF FONTANA CFD #5-SOUTH PARK CFD #5</v>
          </cell>
        </row>
        <row r="660">
          <cell r="A660" t="str">
            <v>CQ18-SP01</v>
          </cell>
          <cell r="B660" t="str">
            <v>CITY OF HIGHLAND CFD 90-1-GREENSPOT CORRIDOR CFD 90-1</v>
          </cell>
        </row>
        <row r="661">
          <cell r="A661" t="str">
            <v>CQ19-ST01</v>
          </cell>
          <cell r="B661" t="str">
            <v>CITY OF FONTANA CFD #41M-CITY OF FONTANA CFD #41M</v>
          </cell>
        </row>
        <row r="662">
          <cell r="A662" t="str">
            <v>CQ20-ST01</v>
          </cell>
          <cell r="B662" t="str">
            <v>CITY OF ONTARIO CFD #5-COMMUNITY FACILITIES DISTRICT #5</v>
          </cell>
        </row>
        <row r="663">
          <cell r="A663" t="str">
            <v>CQ21-ST01</v>
          </cell>
          <cell r="B663" t="str">
            <v>CITY OF ONTARIO CFD #1-COMMUNITY FACILITIES DISTRICT #1</v>
          </cell>
        </row>
        <row r="664">
          <cell r="A664" t="str">
            <v>CQ22-SP01</v>
          </cell>
          <cell r="B664" t="str">
            <v>CITY OF ONTARIO COMM FAC DIST #1-COMMUNITY FACILITIES DISTRICT #1</v>
          </cell>
        </row>
        <row r="665">
          <cell r="A665" t="str">
            <v>CQ23-SP01</v>
          </cell>
          <cell r="B665" t="str">
            <v>CITY OF ONTARIO CFD #4-COMMUNITY FACILITIES DISTRICT #4</v>
          </cell>
        </row>
        <row r="666">
          <cell r="A666" t="str">
            <v>CQ24-SP01</v>
          </cell>
          <cell r="B666" t="str">
            <v>RANCHO CUCAMONGA CFD 84-1-COMMUNITY FACILITIES DISTRICT #84</v>
          </cell>
        </row>
        <row r="667">
          <cell r="A667" t="str">
            <v>CQ25-SP01</v>
          </cell>
          <cell r="B667" t="str">
            <v>CITY RANCHO CUCAMONGA CFD 88-1-COMMUNITY FACILITIES DISTRICT #88</v>
          </cell>
        </row>
        <row r="668">
          <cell r="A668" t="str">
            <v>CQ26-SP01</v>
          </cell>
          <cell r="B668" t="str">
            <v>CITY RANCHO CUCAMONGA CFD 88-2 LAW-COMMUNITY FAC DIST #88-2 LAW ENFO</v>
          </cell>
        </row>
        <row r="669">
          <cell r="A669" t="str">
            <v>CQ27-SP01</v>
          </cell>
          <cell r="B669" t="str">
            <v>RANCHO CUCAMONGA CFD 88-2 DRAIN-COMMUNITY FAC DIST #88-2 DRAINAGE</v>
          </cell>
        </row>
        <row r="670">
          <cell r="A670" t="str">
            <v>CQ28-SP01</v>
          </cell>
          <cell r="B670" t="str">
            <v>CITY OF RIALTO CFD 87-1-COMMUNITY FACILITIES DISTRICT 87-</v>
          </cell>
        </row>
        <row r="671">
          <cell r="A671" t="str">
            <v>CQ29-SP01</v>
          </cell>
          <cell r="B671" t="str">
            <v>CITY OF RIALTO CFD 87-2-COMMUNITY FACILITIES DISTRICT 87-</v>
          </cell>
        </row>
        <row r="672">
          <cell r="A672" t="str">
            <v>CQ30-SP01</v>
          </cell>
          <cell r="B672" t="str">
            <v>CITY OF SAN BERNARDINO CFD 995-CFD NO. 995 VERDEMONT AREA</v>
          </cell>
        </row>
        <row r="673">
          <cell r="A673" t="str">
            <v>CQ30-SP02</v>
          </cell>
          <cell r="B673" t="str">
            <v>CITY OF SAN BERNARDINO CFD 995-CFD NO. 995 VERDEMONT AREA</v>
          </cell>
        </row>
        <row r="674">
          <cell r="A674" t="str">
            <v>CQ30-SP03</v>
          </cell>
          <cell r="B674" t="str">
            <v>CITY OF SAN BERNARDINO CFD 995-CFD NO. 995 VERDEMONT AREA</v>
          </cell>
        </row>
        <row r="675">
          <cell r="A675" t="str">
            <v>CQ30-SP04</v>
          </cell>
          <cell r="B675" t="str">
            <v>CITY OF SAN BERNARDINO CFD 995-CFD NO. 995 VERDEMONT AREA</v>
          </cell>
        </row>
        <row r="676">
          <cell r="A676" t="str">
            <v>CQ31-ST01</v>
          </cell>
          <cell r="B676" t="str">
            <v>CITY OF CHINO HILLS CFD #1-C.F.D. #1 ROLLING RIDGE</v>
          </cell>
        </row>
        <row r="677">
          <cell r="A677" t="str">
            <v>CQ32-ST01</v>
          </cell>
          <cell r="B677" t="str">
            <v>CITY OF CHINO HILLS CFD #2-C.F.D. #2 LOS RANCHOS</v>
          </cell>
        </row>
        <row r="678">
          <cell r="A678" t="str">
            <v>CQ33-ST01</v>
          </cell>
          <cell r="B678" t="str">
            <v>CITY OF CHINO HILLS CFD #4-C.F.D. #4 THE OAKS</v>
          </cell>
        </row>
        <row r="679">
          <cell r="A679" t="str">
            <v>CQ34-ST01</v>
          </cell>
          <cell r="B679" t="str">
            <v>CITY OF CHINO HILLS CFD #5-C.F.D. #5 SOQUEL CANYON</v>
          </cell>
        </row>
        <row r="680">
          <cell r="A680" t="str">
            <v>CQ35-ST01</v>
          </cell>
          <cell r="B680" t="str">
            <v>CITY OF CHINO HILLS CFD #8-C.F.D. #8 BUTTERFIELD</v>
          </cell>
        </row>
        <row r="681">
          <cell r="A681" t="str">
            <v>CQ36-ST01</v>
          </cell>
          <cell r="B681" t="str">
            <v>CITY OF CHINO HILLS CFD #6-C.F.D. #6 CARBON CANYON</v>
          </cell>
        </row>
        <row r="682">
          <cell r="A682" t="str">
            <v>CQ37-ST01</v>
          </cell>
          <cell r="B682" t="str">
            <v>CITY OF CHINO HILLS CFD #9A-C.F.D. #9B RINCON</v>
          </cell>
        </row>
        <row r="683">
          <cell r="A683" t="str">
            <v>CQ38-ST01</v>
          </cell>
          <cell r="B683" t="str">
            <v>CITY OF FONTANA CFD 90-3-EMPIRE CENTER COMM FAC DIST 90-3</v>
          </cell>
        </row>
        <row r="684">
          <cell r="A684" t="str">
            <v>CQ39-ST01</v>
          </cell>
          <cell r="B684" t="str">
            <v>CITY OF FONTANA CFD #3-HUNTER'S RIDGE COMM FAC DIST #3</v>
          </cell>
        </row>
        <row r="685">
          <cell r="A685" t="str">
            <v>CQ40-ST01</v>
          </cell>
          <cell r="B685" t="str">
            <v>VICTORVILLE CFD 90-1-COMMUNITY FACILITIES DISTRICT 90-</v>
          </cell>
        </row>
        <row r="686">
          <cell r="A686" t="str">
            <v>CQ41-ST01</v>
          </cell>
          <cell r="B686" t="str">
            <v>HESPERIA CFD 91-03-COMMUNITY FACILITIES DISTRICT 91-</v>
          </cell>
        </row>
        <row r="687">
          <cell r="A687" t="str">
            <v>CQ42-ST01</v>
          </cell>
          <cell r="B687" t="str">
            <v>CITY OF NEEDLES CFD 91-1-COMM FAC DIST 91-1 KAHALA</v>
          </cell>
        </row>
        <row r="688">
          <cell r="A688" t="str">
            <v>CQ43-ST01</v>
          </cell>
          <cell r="B688" t="str">
            <v>CITY OF CHINO HILLS CFD #9B-C.F.D. #9C RINCON</v>
          </cell>
        </row>
        <row r="689">
          <cell r="A689" t="str">
            <v>CQ44-ST01</v>
          </cell>
          <cell r="B689" t="str">
            <v>CITY OF CHINO COMM FAC DIST #2-COMMUNITY FACILITIES DIST. 2</v>
          </cell>
        </row>
        <row r="690">
          <cell r="A690" t="str">
            <v>CQ45-ST01</v>
          </cell>
          <cell r="B690" t="str">
            <v>CITY RANCHO CUCAMONGA CFD 93-3-COMMUNITY FACILITIES DISTRICT #93</v>
          </cell>
        </row>
        <row r="691">
          <cell r="A691" t="str">
            <v>CQ46-ST01</v>
          </cell>
          <cell r="B691" t="str">
            <v>CITY OF NEEDLES CFD 94-1-COMM FAC DIST 94-1</v>
          </cell>
        </row>
        <row r="692">
          <cell r="A692" t="str">
            <v>CQ47-ST01</v>
          </cell>
          <cell r="B692" t="str">
            <v>HESPERIA FIRE PROT DIST CFD 94-1-COMM FAC DIST 94-1</v>
          </cell>
        </row>
        <row r="693">
          <cell r="A693" t="str">
            <v>CQ48-ST01</v>
          </cell>
          <cell r="B693" t="str">
            <v>CITY OF FONTANA CFD #6-THE LANDINGS COMM FAC DIST #6</v>
          </cell>
        </row>
        <row r="694">
          <cell r="A694" t="str">
            <v>CQ49-ST01</v>
          </cell>
          <cell r="B694" t="str">
            <v>CITY OF FONTANA CFD #6-1-STRATHAM COMM FAC DIST #6-1</v>
          </cell>
        </row>
        <row r="695">
          <cell r="A695" t="str">
            <v>CQ50-ST01</v>
          </cell>
          <cell r="B695" t="str">
            <v>CITY OF FONTANA CFD #7-COUNTRY CLUB ESTATES CFD #7</v>
          </cell>
        </row>
        <row r="696">
          <cell r="A696" t="str">
            <v>CQ51-ST01</v>
          </cell>
          <cell r="B696" t="str">
            <v>CITY OF FONTANA CFD #8-PRESLEY CFD #8</v>
          </cell>
        </row>
        <row r="697">
          <cell r="A697" t="str">
            <v>CQ52-ST01</v>
          </cell>
          <cell r="B697" t="str">
            <v>CITY OF FONTANA CFD #9-MORNINGSIDE CFD #9M</v>
          </cell>
        </row>
        <row r="698">
          <cell r="A698" t="str">
            <v>CQ53-ST01</v>
          </cell>
          <cell r="B698" t="str">
            <v>CITY OF FONTANA CFD #11-HERITAGE W.END CFD #11</v>
          </cell>
        </row>
        <row r="699">
          <cell r="A699" t="str">
            <v>CQ54-ST01</v>
          </cell>
          <cell r="B699" t="str">
            <v>CITY OF YUCAIPA CFD #98-1-C.F.D. #98-1 CHAPMAN HTS</v>
          </cell>
        </row>
        <row r="700">
          <cell r="A700" t="str">
            <v>CQ55-ST01</v>
          </cell>
          <cell r="B700" t="str">
            <v>CITY OF FONTANA CFD #12-SIERRA LAKES CFD #12</v>
          </cell>
        </row>
        <row r="701">
          <cell r="A701" t="str">
            <v>CQ56-ST01</v>
          </cell>
          <cell r="B701" t="str">
            <v>CITY OF CHINO HILLS CFD #10-C.F.D. #10 FAIRFIELD RANCH</v>
          </cell>
        </row>
        <row r="702">
          <cell r="A702" t="str">
            <v>CQ57-ST01</v>
          </cell>
          <cell r="B702" t="str">
            <v>CITY OF FONTANA CFD #6-2-FONTANA CFD #6-2 NORTH MORNINGSID</v>
          </cell>
        </row>
        <row r="703">
          <cell r="A703" t="str">
            <v>CQ58-ST01</v>
          </cell>
          <cell r="B703" t="str">
            <v>CITY OF FONTANA CFD #13M-FONTANA CFD #13M SUMMIT HEIGHTS</v>
          </cell>
        </row>
        <row r="704">
          <cell r="A704" t="str">
            <v>CQ59-ST01</v>
          </cell>
          <cell r="B704" t="str">
            <v>RANCHO CUCAMONGA CFD 00-01 S ETWNDA-RANCHO CUCAMONGA CFD 00-01 S ETWN</v>
          </cell>
        </row>
        <row r="705">
          <cell r="A705" t="str">
            <v>CQ60-ST01</v>
          </cell>
          <cell r="B705" t="str">
            <v>RANCHO CUCAMONGA CFD 00-02 CORP PRK-RANCHO CUCAMONGA CFD 00-02 CORP P</v>
          </cell>
        </row>
        <row r="706">
          <cell r="A706" t="str">
            <v>CQ61-ST01</v>
          </cell>
          <cell r="B706" t="str">
            <v>CITY OF REDLANDS CFD 2001-1-COMMUNITY FACILITIES DIST 2001-1</v>
          </cell>
        </row>
        <row r="707">
          <cell r="A707" t="str">
            <v>CQ62-ST01</v>
          </cell>
          <cell r="B707" t="str">
            <v>CITY OF CHINO CFD 2000-1-COMMUNITY FACILITIES DIST 2000-1</v>
          </cell>
        </row>
        <row r="708">
          <cell r="A708" t="str">
            <v>CQ63-ST01</v>
          </cell>
          <cell r="B708" t="str">
            <v>CITY OF FONTANA CFD #6-3A-BELLGROVE CFD 6-3A</v>
          </cell>
        </row>
        <row r="709">
          <cell r="A709" t="str">
            <v>CQ64-ST01</v>
          </cell>
          <cell r="B709" t="str">
            <v>CITY OF FONTANA CFD #14M-SYCAMORE HILLS CFD 14M</v>
          </cell>
        </row>
        <row r="710">
          <cell r="A710" t="str">
            <v>CQ65-ST01</v>
          </cell>
          <cell r="B710" t="str">
            <v>CITY OF HIGHLAND CFD 2001-1-CITY OF HIGHLAND CFD 2001-1</v>
          </cell>
        </row>
        <row r="711">
          <cell r="A711" t="str">
            <v>CQ66-ST01</v>
          </cell>
          <cell r="B711" t="str">
            <v>RANCHO CUCAMONGA CFD 01-01 AREA 3-RANCHO CUCAMONGA CFD 01-01 AREA 3</v>
          </cell>
        </row>
        <row r="712">
          <cell r="A712" t="str">
            <v>CQ67-ST01</v>
          </cell>
          <cell r="B712" t="str">
            <v>CITY OF VICTORVILLE CFD 01-01-COMMUNITY FACILITIES DISTRICT 01-</v>
          </cell>
        </row>
        <row r="713">
          <cell r="A713" t="str">
            <v>CQ68-ST01</v>
          </cell>
          <cell r="B713" t="str">
            <v>CITY OF FONTANA CFD #10M-CITY OF FONTANA CFD #10M JURUPA I</v>
          </cell>
        </row>
        <row r="714">
          <cell r="A714" t="str">
            <v>CQ69-ST01</v>
          </cell>
          <cell r="B714" t="str">
            <v>CITY OF FONTANA CFD #15M-FONTANA CFD #15M SILVER RIDGE</v>
          </cell>
        </row>
        <row r="715">
          <cell r="A715" t="str">
            <v>CQ70-ST01</v>
          </cell>
          <cell r="B715" t="str">
            <v>CITY OF FONTANA CFD #16M-FONTANA CFD #16M-VENTANA POINTE</v>
          </cell>
        </row>
        <row r="716">
          <cell r="A716" t="str">
            <v>CQ71-ST01</v>
          </cell>
          <cell r="B716" t="str">
            <v>CITY OF FONTANA CFD #18M-FONTANA CFD #18M BADIOLA HOMES</v>
          </cell>
        </row>
        <row r="717">
          <cell r="A717" t="str">
            <v>CQ72-ST01</v>
          </cell>
          <cell r="B717" t="str">
            <v>CITY OF CHINO CFD 2001-1-COMMUNITY FACILITIES DIST 2001-1</v>
          </cell>
        </row>
        <row r="718">
          <cell r="A718" t="str">
            <v>CQ73-ST01</v>
          </cell>
          <cell r="B718" t="str">
            <v>CITY OF FONTANA CFD #20M-CITY OF FONTANA CFD #20M</v>
          </cell>
        </row>
        <row r="719">
          <cell r="A719" t="str">
            <v>CQ74-ST01</v>
          </cell>
          <cell r="B719" t="str">
            <v>CITY OF FONTANA CFD #21M-CITY OF FONTANA CFD #21M</v>
          </cell>
        </row>
        <row r="720">
          <cell r="A720" t="str">
            <v>CQ75-ST01</v>
          </cell>
          <cell r="B720" t="str">
            <v>RANCHO CUCAMONGA CFD 01-1 AREA 1&amp;2-RANCHO CUCAMONGA CFD 01-1 AREA 1&amp;</v>
          </cell>
        </row>
        <row r="721">
          <cell r="A721" t="str">
            <v>CQ76-ST01</v>
          </cell>
          <cell r="B721" t="str">
            <v>CITY OF FONTANA CFD #23M-CITY OF FONTANA CFD #23M</v>
          </cell>
        </row>
        <row r="722">
          <cell r="A722" t="str">
            <v>CQ77-ST01</v>
          </cell>
          <cell r="B722" t="str">
            <v>CITY OF FONTANA CFD #22-CITY OF FONTANA CFD #22</v>
          </cell>
        </row>
        <row r="723">
          <cell r="A723" t="str">
            <v>CQ78-ST01</v>
          </cell>
          <cell r="B723" t="str">
            <v>RANCHO CUCAMONGA CFD 03-1 AREA 1-RANCHO CUCAMONGA CFD 03-1 AREA 1</v>
          </cell>
        </row>
        <row r="724">
          <cell r="A724" t="str">
            <v>CQ79-ST01</v>
          </cell>
          <cell r="B724" t="str">
            <v>RANCHO CUCAMONGA CFD 03-1 AREA 2-RANCHO CUCAMONGA CFD 03-1 AREA 2</v>
          </cell>
        </row>
        <row r="725">
          <cell r="A725" t="str">
            <v>CQ80-ST01</v>
          </cell>
          <cell r="B725" t="str">
            <v>CITY OF REDLANDS CFD 2003-1-REDLANDS BUSINESS CENTER</v>
          </cell>
        </row>
        <row r="726">
          <cell r="A726" t="str">
            <v>CQ81-ST01</v>
          </cell>
          <cell r="B726" t="str">
            <v>CITY OF FONTANA CFD #24M-CITY OF FONTANA CFD #24M</v>
          </cell>
        </row>
        <row r="727">
          <cell r="A727" t="str">
            <v>CQ82-ST01</v>
          </cell>
          <cell r="B727" t="str">
            <v>CITY OF FONTANA CFD #25M-CITY OF FONTANA CFD #25M</v>
          </cell>
        </row>
        <row r="728">
          <cell r="A728" t="str">
            <v>CQ83-ST01</v>
          </cell>
          <cell r="B728" t="str">
            <v>CITY OF FONTANA CFD #27M-CITY OF FONTANA CFD #27M</v>
          </cell>
        </row>
        <row r="729">
          <cell r="A729" t="str">
            <v>CQ84-ST01</v>
          </cell>
          <cell r="B729" t="str">
            <v>CITY OF FONTANA CFD #28M-CITY OF FONTANA CFD #28M</v>
          </cell>
        </row>
        <row r="730">
          <cell r="A730" t="str">
            <v>CQ85-ST01</v>
          </cell>
          <cell r="B730" t="str">
            <v>CITY OF FONTANA CFD #29M-CITY OF FONTANA CFD #29M</v>
          </cell>
        </row>
        <row r="731">
          <cell r="A731" t="str">
            <v>CQ86-ST01</v>
          </cell>
          <cell r="B731" t="str">
            <v>CITY OF FONTANA CFD #30M-CITY OF FONTANA CFD #30M</v>
          </cell>
        </row>
        <row r="732">
          <cell r="A732" t="str">
            <v>CQ87-ST01</v>
          </cell>
          <cell r="B732" t="str">
            <v>CITY OF CHINO CFD 2003-1-CITY OF CHINO CFD 2003-1</v>
          </cell>
        </row>
        <row r="733">
          <cell r="A733" t="str">
            <v>CQ88-ST01</v>
          </cell>
          <cell r="B733" t="str">
            <v>CITY OF CHINO CFD 2003-2-CITY OF CHINO CFD 2003-2</v>
          </cell>
        </row>
        <row r="734">
          <cell r="A734" t="str">
            <v>CQ89-ST01</v>
          </cell>
          <cell r="B734" t="str">
            <v>CITY OF CHINO CFD 2003-4-CITY OF CHINO CFD 2003-4</v>
          </cell>
        </row>
        <row r="735">
          <cell r="A735" t="str">
            <v>CQ90-ST01</v>
          </cell>
          <cell r="B735" t="str">
            <v>CITY OF REDLANDS CFD 2004-1-CENTEX HOMES</v>
          </cell>
        </row>
        <row r="736">
          <cell r="A736" t="str">
            <v>CQ91-ST01</v>
          </cell>
          <cell r="B736" t="str">
            <v>CITY OF UPLAND CFD 2003-2 I.A. 1-IMPROVEMENT AREA 1</v>
          </cell>
        </row>
        <row r="737">
          <cell r="A737" t="str">
            <v>CQ92-ST01</v>
          </cell>
          <cell r="B737" t="str">
            <v>CITY OF UPLAND CFD 2003-2 I.A. 2-IMPROVEMENT AREA 2</v>
          </cell>
        </row>
        <row r="738">
          <cell r="A738" t="str">
            <v>CQ93-ST01</v>
          </cell>
          <cell r="B738" t="str">
            <v>CITY OF FONTANA CFD #33M-CITY OF FONTANA CFD #33M</v>
          </cell>
        </row>
        <row r="739">
          <cell r="A739" t="str">
            <v>CQ94-ST01</v>
          </cell>
          <cell r="B739" t="str">
            <v>CITY OF FONTANA CFD #34M-CITY OF FONTANA CFD #34M</v>
          </cell>
        </row>
        <row r="740">
          <cell r="A740" t="str">
            <v>CQ95-ST01</v>
          </cell>
          <cell r="B740" t="str">
            <v>CITY OF CHINO CFD 2003-3 IA 1-CITY OF CHINO CFD 2003-3 IA1 FACI</v>
          </cell>
        </row>
        <row r="741">
          <cell r="A741" t="str">
            <v>CQ95-ST02</v>
          </cell>
          <cell r="B741" t="str">
            <v>CITY OF CHINO CFD 2003-3 IA 1-CITY OF CHINO CFD 2003-3 IA1 SVCS</v>
          </cell>
        </row>
        <row r="742">
          <cell r="A742" t="str">
            <v>CQ97-ST01</v>
          </cell>
          <cell r="B742" t="str">
            <v>CITY OF FONTANA CFD #35M-FONTANA CFD #35M-COYOTE CANYON</v>
          </cell>
        </row>
        <row r="743">
          <cell r="A743" t="str">
            <v>CQ98-ST01</v>
          </cell>
          <cell r="B743" t="str">
            <v>CITY OF FONTANA CFD #36M-CITY OF FONTANA CFD #36M</v>
          </cell>
        </row>
        <row r="744">
          <cell r="A744" t="str">
            <v>CQ99-ST01</v>
          </cell>
          <cell r="B744" t="str">
            <v>CITY OF FONTANA CFD #38M-CITY OF FONTANA CFD #38M</v>
          </cell>
        </row>
        <row r="745">
          <cell r="A745" t="str">
            <v>CS03-GA01</v>
          </cell>
          <cell r="B745" t="str">
            <v>TOWN OF APPLE VALLEY STREET LIGHT STREET LIGHT</v>
          </cell>
        </row>
        <row r="746">
          <cell r="A746" t="str">
            <v>CS05-FF01</v>
          </cell>
          <cell r="B746" t="str">
            <v>APPLE VALLEY WATER DISTRICT-FEES</v>
          </cell>
        </row>
        <row r="747">
          <cell r="A747" t="str">
            <v>CS05-GA01</v>
          </cell>
          <cell r="B747" t="str">
            <v>APPLE VALLEY WATER DISTRICT</v>
          </cell>
        </row>
        <row r="748">
          <cell r="A748" t="str">
            <v>CS06-FF01</v>
          </cell>
          <cell r="B748" t="str">
            <v>BIG BEAR LAKE FIRE DISTRICT-FEES</v>
          </cell>
        </row>
        <row r="749">
          <cell r="A749" t="str">
            <v>CS06-GA01</v>
          </cell>
          <cell r="B749" t="str">
            <v>BIG BEAR LAKE FIRE DISTRICT</v>
          </cell>
        </row>
        <row r="750">
          <cell r="A750" t="str">
            <v>CS12-GA01</v>
          </cell>
          <cell r="B750" t="str">
            <v>FONTANA FIRE PROTECTION DISTRICT</v>
          </cell>
        </row>
        <row r="751">
          <cell r="A751" t="str">
            <v>CS17-FF01</v>
          </cell>
          <cell r="B751" t="str">
            <v>HESPERIA FIRE PROTECTION DISTRICT-FEES</v>
          </cell>
        </row>
        <row r="752">
          <cell r="A752" t="str">
            <v>CS17-GA01</v>
          </cell>
          <cell r="B752" t="str">
            <v>HESPERIA FIRE PROTECTION DISTRICT</v>
          </cell>
        </row>
        <row r="753">
          <cell r="A753" t="str">
            <v>CS17-ST01</v>
          </cell>
          <cell r="B753" t="str">
            <v>HESPERIA FIRE PROTECTION DISTRICT-HESPERIA FIRE SUPP. ASSESSMENT</v>
          </cell>
        </row>
        <row r="754">
          <cell r="A754" t="str">
            <v>CS17-ST02</v>
          </cell>
          <cell r="B754" t="str">
            <v>HESPERIA FIRE PROTECTION DISTRICT-HESPERIA VEGITATION/CLEAR ASSMT.</v>
          </cell>
        </row>
        <row r="755">
          <cell r="A755" t="str">
            <v>CS18-DA01</v>
          </cell>
          <cell r="B755" t="str">
            <v>HESPERIA WATER DISTRICT-DEBT SERVICE</v>
          </cell>
        </row>
        <row r="756">
          <cell r="A756" t="str">
            <v>CS18-FF01</v>
          </cell>
          <cell r="B756" t="str">
            <v>HESPERIA WATER DISTRICT-FEES</v>
          </cell>
        </row>
        <row r="757">
          <cell r="A757" t="str">
            <v>CS18-GA01</v>
          </cell>
          <cell r="B757" t="str">
            <v>HESPERIA WATER DISTRICT</v>
          </cell>
        </row>
        <row r="758">
          <cell r="A758" t="str">
            <v>CS18-SW01</v>
          </cell>
          <cell r="B758" t="str">
            <v>HESPERIA WATER DISTRICT-WATER STANDBY</v>
          </cell>
        </row>
        <row r="759">
          <cell r="A759" t="str">
            <v>CS18-SW02</v>
          </cell>
          <cell r="B759" t="str">
            <v>HESPERIA WATER DISTRICT-DELINQUENT WATER STANDBY</v>
          </cell>
        </row>
        <row r="760">
          <cell r="A760" t="str">
            <v>CS18-TS01</v>
          </cell>
          <cell r="B760" t="str">
            <v>HESPERIA WATER DISTRICT-ASSESSMENT DISTRICT #3</v>
          </cell>
        </row>
        <row r="761">
          <cell r="A761" t="str">
            <v>CS24-FF01</v>
          </cell>
          <cell r="B761" t="str">
            <v>RANCHO CUCAMONGA FIRE DISTRICT-FEES</v>
          </cell>
        </row>
        <row r="762">
          <cell r="A762" t="str">
            <v>CS24-GA01</v>
          </cell>
          <cell r="B762" t="str">
            <v>RANCHO CUCAMONGA FIRE DISTRICT</v>
          </cell>
        </row>
        <row r="763">
          <cell r="A763" t="str">
            <v>CS33-GA01</v>
          </cell>
          <cell r="B763" t="str">
            <v>VICTORVILLE WATER DISTRICT IMP DIST 1</v>
          </cell>
        </row>
        <row r="764">
          <cell r="A764" t="str">
            <v>CS33-GA02</v>
          </cell>
          <cell r="B764" t="str">
            <v>VICTORVILLE WATER DISTRICT IMP DIST 2</v>
          </cell>
        </row>
        <row r="765">
          <cell r="A765" t="str">
            <v>CS33-SU01</v>
          </cell>
          <cell r="B765" t="str">
            <v>VICTORVILLE WATER DISTRICT-DELINQUENT WATER FEES-VICTOR VALL</v>
          </cell>
        </row>
        <row r="766">
          <cell r="A766" t="str">
            <v>CS33-SU02</v>
          </cell>
          <cell r="B766" t="str">
            <v>VICTORVILLE WATER DISTRICT-DELINQUENT WATER FEES-BALDY MESA</v>
          </cell>
        </row>
        <row r="767">
          <cell r="A767" t="str">
            <v>CS33-SW01</v>
          </cell>
          <cell r="B767" t="str">
            <v>VICTORVILLE WATER DISTRICT-WATER STANDBY AVAIL.-VICTOR VALLE</v>
          </cell>
        </row>
        <row r="768">
          <cell r="A768" t="str">
            <v>CS33-SW02</v>
          </cell>
          <cell r="B768" t="str">
            <v>VICTORVILLE WATER DISTRICT-WATER STANDBY AVAIL.-BALDY MESA</v>
          </cell>
        </row>
        <row r="769">
          <cell r="A769" t="str">
            <v>CS33-TW01</v>
          </cell>
          <cell r="B769" t="str">
            <v>VICTORVILLE WATER DISTRICT-VICTORVILLE WATER DIST A.D.2R</v>
          </cell>
        </row>
        <row r="770">
          <cell r="A770" t="str">
            <v>CS34-FF01</v>
          </cell>
          <cell r="B770" t="str">
            <v>VICTORVILLE FIRE DISTRICT-FEES</v>
          </cell>
        </row>
        <row r="771">
          <cell r="A771" t="str">
            <v>CS34-GA01</v>
          </cell>
          <cell r="B771" t="str">
            <v>VICTORVILLE FIRE DISTRICT</v>
          </cell>
        </row>
        <row r="772">
          <cell r="A772" t="str">
            <v>CS34-SP01</v>
          </cell>
          <cell r="B772" t="str">
            <v>VICTORVILLE FIRE DISTRICT-VICTORVILLE FIRE SUPP. ASSESSMENT</v>
          </cell>
        </row>
        <row r="773">
          <cell r="A773" t="str">
            <v>CS35-FF01</v>
          </cell>
          <cell r="B773" t="str">
            <v>VICTORVILLE PARK DISTRICT-FEES</v>
          </cell>
        </row>
        <row r="774">
          <cell r="A774" t="str">
            <v>CS35-GA01</v>
          </cell>
          <cell r="B774" t="str">
            <v>VICTORVILLE PARK DISTRICT</v>
          </cell>
        </row>
        <row r="775">
          <cell r="A775" t="str">
            <v>CS36-FF01</v>
          </cell>
          <cell r="B775" t="str">
            <v>VICTORVILLE SANITARY DISTRICT-FEES</v>
          </cell>
        </row>
        <row r="776">
          <cell r="A776" t="str">
            <v>CS36-GA01</v>
          </cell>
          <cell r="B776" t="str">
            <v>VICTORVILLE SANITARY DISTRICT</v>
          </cell>
        </row>
        <row r="777">
          <cell r="A777" t="str">
            <v>CS37-FF01</v>
          </cell>
          <cell r="B777" t="str">
            <v>VICTORVILLE STREET LIGHT DISTRICT-FEES</v>
          </cell>
        </row>
        <row r="778">
          <cell r="A778" t="str">
            <v>CS37-GI01</v>
          </cell>
          <cell r="B778" t="str">
            <v>VICTORVILLE STREET LIGHT DISTRICT L &amp; I</v>
          </cell>
        </row>
        <row r="779">
          <cell r="A779" t="str">
            <v>CS38-GA01</v>
          </cell>
          <cell r="B779" t="str">
            <v>YUCCA VALLEY PARK &amp; REC DISTRICT</v>
          </cell>
        </row>
        <row r="780">
          <cell r="A780" t="str">
            <v>DQ01-ST01</v>
          </cell>
          <cell r="B780" t="str">
            <v>RANCHO CUCAMONGA CFD 2000-03A-RANCHO CUCAMONGA CFD 2000-03A</v>
          </cell>
        </row>
        <row r="781">
          <cell r="A781" t="str">
            <v>DQ02-ST01</v>
          </cell>
          <cell r="B781" t="str">
            <v>RANCHO CUCAMONGA CFD 2000-03B-RANCHO CUCAMONGA CFD 2000-03B</v>
          </cell>
        </row>
        <row r="782">
          <cell r="A782" t="str">
            <v>DQ03-ST01</v>
          </cell>
          <cell r="B782" t="str">
            <v>CITY OF FONTANA CFD #32M-CITY OF FONTANA CFD #32M</v>
          </cell>
        </row>
        <row r="783">
          <cell r="A783" t="str">
            <v>DQ04-ST01</v>
          </cell>
          <cell r="B783" t="str">
            <v>CITY OF FONTANA CFD #42M-CITY OF FONTANA CFD #42M</v>
          </cell>
        </row>
        <row r="784">
          <cell r="A784" t="str">
            <v>DQ05-ST01</v>
          </cell>
          <cell r="B784" t="str">
            <v>CITY OF FONTANA CFD #44M-CITY OF FONTANA CFD #44M</v>
          </cell>
        </row>
        <row r="785">
          <cell r="A785" t="str">
            <v>DQ06-ST01</v>
          </cell>
          <cell r="B785" t="str">
            <v>CITY OF FONTANA CFD #45M-CITY OF FONTANA CFD #45M</v>
          </cell>
        </row>
        <row r="786">
          <cell r="A786" t="str">
            <v>DQ07-ST01</v>
          </cell>
          <cell r="B786" t="str">
            <v>CITY OF FONTANA CFD #47M-CITY OF FONTANA CFD #47M</v>
          </cell>
        </row>
        <row r="787">
          <cell r="A787" t="str">
            <v>DQ08-ST01</v>
          </cell>
          <cell r="B787" t="str">
            <v>CITY OF FONTANA CFD #46M-CITY OF FONTANA CFD #46M</v>
          </cell>
        </row>
        <row r="788">
          <cell r="A788" t="str">
            <v>DQ09-ST01</v>
          </cell>
          <cell r="B788" t="str">
            <v>CITY OF CHINO CFD 2003-3 IA 2-CITY OF CHINO CFD 2003-3 IA 2 FAC</v>
          </cell>
        </row>
        <row r="789">
          <cell r="A789" t="str">
            <v>DQ09-ST02</v>
          </cell>
          <cell r="B789" t="str">
            <v>CITY OF CHINO CFD 2003-3 IA 2-CITY OF CHINO CFD 2003-3 IA 2 SVC</v>
          </cell>
        </row>
        <row r="790">
          <cell r="A790" t="str">
            <v>DQ10-ST01</v>
          </cell>
          <cell r="B790" t="str">
            <v>CITY OF CHINO CFD 2005-2-CITY OF CHINO CFD 2005-2</v>
          </cell>
        </row>
        <row r="791">
          <cell r="A791" t="str">
            <v>DQ10-ST02</v>
          </cell>
          <cell r="B791" t="str">
            <v>CITY OF CHINO CFD 2005-2-CITY OF CHINO CFD 2005-2 SERVICES</v>
          </cell>
        </row>
        <row r="792">
          <cell r="A792" t="str">
            <v>DQ11-ST01</v>
          </cell>
          <cell r="B792" t="str">
            <v>RANCHO CUCAMONGA CFD 2004-01-RANCHO CUCAMONGA CFD 2004-01</v>
          </cell>
        </row>
        <row r="793">
          <cell r="A793" t="str">
            <v>DQ12-ST01</v>
          </cell>
          <cell r="B793" t="str">
            <v>CITY OF FONTANA CFD #48M-CITY OF FONTANA CFD #48M</v>
          </cell>
        </row>
        <row r="794">
          <cell r="A794" t="str">
            <v>DQ13-ST01</v>
          </cell>
          <cell r="B794" t="str">
            <v>CITY OF FONTANA CFD #49M-CITY OF FONTANA CFD #49M</v>
          </cell>
        </row>
        <row r="795">
          <cell r="A795" t="str">
            <v>DQ14-ST01</v>
          </cell>
          <cell r="B795" t="str">
            <v>CITY OF FONTANA CFD #50M-CITY OF FONTANA CFD #50M</v>
          </cell>
        </row>
        <row r="796">
          <cell r="A796" t="str">
            <v>DQ15-ST01</v>
          </cell>
          <cell r="B796" t="str">
            <v>CITY OF FONTANA CFD #51M-CITY OF FONTANA CFD #51M</v>
          </cell>
        </row>
        <row r="797">
          <cell r="A797" t="str">
            <v>DQ16-ST01</v>
          </cell>
          <cell r="B797" t="str">
            <v>CITY OF RIALTO CFD 2006-1(ELM PARK)-RIALTO CFD 2006-1 (ELM PARK)</v>
          </cell>
        </row>
        <row r="798">
          <cell r="A798" t="str">
            <v>DQ17-ST01</v>
          </cell>
          <cell r="B798" t="str">
            <v>HESPERIA CFD 2005-1-CITY OF HESPERIA CFD 2005-1</v>
          </cell>
        </row>
        <row r="799">
          <cell r="A799" t="str">
            <v>DQ18-ST01</v>
          </cell>
          <cell r="B799" t="str">
            <v>RANCHO CUCAMONGA CFD 2006-01-RANCHO CUCAMONGA CFD 2006-01</v>
          </cell>
        </row>
        <row r="800">
          <cell r="A800" t="str">
            <v>DQ19-ST01</v>
          </cell>
          <cell r="B800" t="str">
            <v>RANCHO CUCAMONGA CFD 2006-02-RANCHO CUCAMONGA CFD 2006-02</v>
          </cell>
        </row>
        <row r="801">
          <cell r="A801" t="str">
            <v>DQ20-ST01</v>
          </cell>
          <cell r="B801" t="str">
            <v>CITY OF FONTANA CFD #53M-CITY OF FONTANA CFD #53M</v>
          </cell>
        </row>
        <row r="802">
          <cell r="A802" t="str">
            <v>DQ21-ST01</v>
          </cell>
          <cell r="B802" t="str">
            <v>CITY OF FONTANA CFD #54M-CITY OF FONTANA CFD #54M</v>
          </cell>
        </row>
        <row r="803">
          <cell r="A803" t="str">
            <v>DQ22-ST01</v>
          </cell>
          <cell r="B803" t="str">
            <v>CITY OF FONTANA CFD #55M-CITY OF FONTANA CFD #55M</v>
          </cell>
        </row>
        <row r="804">
          <cell r="A804" t="str">
            <v>DQ23-ST01</v>
          </cell>
          <cell r="B804" t="str">
            <v>CITY OF FONTANA CFD #56M-CITY OF FONTANA CFD #56M</v>
          </cell>
        </row>
        <row r="805">
          <cell r="A805" t="str">
            <v>DQ24-ST01</v>
          </cell>
          <cell r="B805" t="str">
            <v>CITY OF FONTANA CFD #57M-CITY OF FONTANA CFD #57M</v>
          </cell>
        </row>
        <row r="806">
          <cell r="A806" t="str">
            <v>DQ25-ST01</v>
          </cell>
          <cell r="B806" t="str">
            <v>CITY OF FONTANA CFD #58M-CITY OF FONTANA CFD #58M</v>
          </cell>
        </row>
        <row r="807">
          <cell r="A807" t="str">
            <v>DQ26-ST01</v>
          </cell>
          <cell r="B807" t="str">
            <v>CITY OF FONTANA CFD #59M-CITY OF FONTANA CFD #59M</v>
          </cell>
        </row>
        <row r="808">
          <cell r="A808" t="str">
            <v>DQ27-ST01</v>
          </cell>
          <cell r="B808" t="str">
            <v>CITY OF FONTANA CFD #60M-CITY OF FONTANA CFD #60M</v>
          </cell>
        </row>
        <row r="809">
          <cell r="A809" t="str">
            <v>DQ28-ST01</v>
          </cell>
          <cell r="B809" t="str">
            <v>CITY OF FONTANA CFD #61M-CITY OF FONTANA CFD #61M</v>
          </cell>
        </row>
        <row r="810">
          <cell r="A810" t="str">
            <v>DQ29-ST01</v>
          </cell>
          <cell r="B810" t="str">
            <v>CITY OF CHINO CFD 2005-1-CITY OF CHINO CFD 2005-1 FACILITI</v>
          </cell>
        </row>
        <row r="811">
          <cell r="A811" t="str">
            <v>DQ29-ST02</v>
          </cell>
          <cell r="B811" t="str">
            <v>CITY OF CHINO CFD 2005-1-CITY OF CHINO CFD 2005-1 SERVICES</v>
          </cell>
        </row>
        <row r="812">
          <cell r="A812" t="str">
            <v>DQ30-ST01</v>
          </cell>
          <cell r="B812" t="str">
            <v>CITY OF CHINO CFD 2006-2-CITY OF CHINO CFD 2006-2</v>
          </cell>
        </row>
        <row r="813">
          <cell r="A813" t="str">
            <v>DQ31-ST01</v>
          </cell>
          <cell r="B813" t="str">
            <v>CITY OF ADELANTO CFD 2006-5 IA 1-CITY OF ADELANTO CFD 2006-5 IA 1</v>
          </cell>
        </row>
        <row r="814">
          <cell r="A814" t="str">
            <v>DQ32-ST01</v>
          </cell>
          <cell r="B814" t="str">
            <v>CITY OF SAN BERN CFD 1033-CITY OF SAN BERN CFD 1033</v>
          </cell>
        </row>
        <row r="815">
          <cell r="A815" t="str">
            <v>DQ33-ST01</v>
          </cell>
          <cell r="B815" t="str">
            <v>CITY OF VICTORVILLE CFD 07-1-CITY OF VICTORVILLE CFD 07-1</v>
          </cell>
        </row>
        <row r="816">
          <cell r="A816" t="str">
            <v>DQ34-ST01</v>
          </cell>
          <cell r="B816" t="str">
            <v>CITY OF FONTANA CFD #62M-CITY OF FONTANA CFD #62M</v>
          </cell>
        </row>
        <row r="817">
          <cell r="A817" t="str">
            <v>DQ35-ST01</v>
          </cell>
          <cell r="B817" t="str">
            <v>CITY OF FONTANA CFD #63M-CITY OF FONTANA CFD #63M</v>
          </cell>
        </row>
        <row r="818">
          <cell r="A818" t="str">
            <v>DQ36-ST01</v>
          </cell>
          <cell r="B818" t="str">
            <v>CITY OF CHINO CFD 2003-3 IA 5-CITY OF CHINO CFD 2003-3 IA 5 SVC</v>
          </cell>
        </row>
        <row r="819">
          <cell r="A819" t="str">
            <v>DQ37-ST01</v>
          </cell>
          <cell r="B819" t="str">
            <v>CITY OF ONTARIO CFD #9-ONTARIO CFD #9 EDENGLEN</v>
          </cell>
        </row>
        <row r="820">
          <cell r="A820" t="str">
            <v>DQ38-ST01</v>
          </cell>
          <cell r="B820" t="str">
            <v>CITY OF ONTARIO CFD #13-ONTARIO CFD 13 CA COMM CTR PHASE</v>
          </cell>
        </row>
        <row r="821">
          <cell r="A821" t="str">
            <v>DQ39-ST01</v>
          </cell>
          <cell r="B821" t="str">
            <v>CITY OF ONTARIO CFD #10-CITY OF ONTARIO CFD #10</v>
          </cell>
        </row>
        <row r="822">
          <cell r="A822" t="str">
            <v>DQ40-ST01</v>
          </cell>
          <cell r="B822" t="str">
            <v>CITY OF FONTANA CFD #64M-CITY OF FONTANA CFD #64M</v>
          </cell>
        </row>
        <row r="823">
          <cell r="A823" t="str">
            <v>DQ41-ST01</v>
          </cell>
          <cell r="B823" t="str">
            <v>CITY OF FONTANA CFD #65M-CITY OF FONTANA CFD #65M</v>
          </cell>
        </row>
        <row r="824">
          <cell r="A824" t="str">
            <v>DQ42-ST01</v>
          </cell>
          <cell r="B824" t="str">
            <v>CITY OF FONTANA CFD #67M-CITY OF FONTANA CFD #67M</v>
          </cell>
        </row>
        <row r="825">
          <cell r="A825" t="str">
            <v>DQ43-ST01</v>
          </cell>
          <cell r="B825" t="str">
            <v>CITY OF CHINO CFD 2009-1-CITY OF CHINO CFD 2009-1</v>
          </cell>
        </row>
        <row r="826">
          <cell r="A826" t="str">
            <v>DQ44-ST01</v>
          </cell>
          <cell r="B826" t="str">
            <v>CITY OF CHINO CFD 2006-1-CITY OF CHINO CFD 2006-1 FACILITI</v>
          </cell>
        </row>
        <row r="827">
          <cell r="A827" t="str">
            <v>DQ44-ST02</v>
          </cell>
          <cell r="B827" t="str">
            <v>CITY OF CHINO CFD 2006-1-CITY OF CHINO CFD 2006-1 SERVICES</v>
          </cell>
        </row>
        <row r="828">
          <cell r="A828" t="str">
            <v>DQ45-ST01</v>
          </cell>
          <cell r="B828" t="str">
            <v>CITY OF CHINO CFD 2006-3-CITY OF CHINO CFD 2006-3 FACILITI</v>
          </cell>
        </row>
        <row r="829">
          <cell r="A829" t="str">
            <v>DQ45-ST02</v>
          </cell>
          <cell r="B829" t="str">
            <v>CITY OF CHINO CFD 2006-3-CITY OF CHINO CFD 2006-3 SERVICES</v>
          </cell>
        </row>
        <row r="830">
          <cell r="A830" t="str">
            <v>DQ46-ST01</v>
          </cell>
          <cell r="B830" t="str">
            <v>CITY OF ADELANTO CFD 2006-2-CITY OF ADELANTO CFD 2006-2</v>
          </cell>
        </row>
        <row r="831">
          <cell r="A831" t="str">
            <v>DQ47-ST01</v>
          </cell>
          <cell r="B831" t="str">
            <v>TOWN OF YUCCA VALLEY CFD 11-1-TOWN OF YUCCA VALLEY CFD 11-1</v>
          </cell>
        </row>
        <row r="832">
          <cell r="A832" t="str">
            <v>RR01-RD01</v>
          </cell>
          <cell r="B832" t="str">
            <v>ADELANTO RDA PROJECT 76-1-DEBT SERVICE</v>
          </cell>
        </row>
        <row r="833">
          <cell r="A833" t="str">
            <v>RR01-RG01</v>
          </cell>
          <cell r="B833" t="str">
            <v>ADELANTO RDA PROJECT 76-1</v>
          </cell>
        </row>
        <row r="834">
          <cell r="A834" t="str">
            <v>RR02-RD01</v>
          </cell>
          <cell r="B834" t="str">
            <v>ADELANTO RDA PROJECT 80-1-ORIGINAL-DEBT SERVICE</v>
          </cell>
        </row>
        <row r="835">
          <cell r="A835" t="str">
            <v>RR02-RD02</v>
          </cell>
          <cell r="B835" t="str">
            <v>ADELANTO RDA PROJECT 80-1-AMEND #1-DEBT SERVICE</v>
          </cell>
        </row>
        <row r="836">
          <cell r="A836" t="str">
            <v>RR02-RG01</v>
          </cell>
          <cell r="B836" t="str">
            <v>ADELANTO RDA PROJECT 80-1-ORIGINAL</v>
          </cell>
        </row>
        <row r="837">
          <cell r="A837" t="str">
            <v>RR02-RG02</v>
          </cell>
          <cell r="B837" t="str">
            <v>ADELANTO RDA PROJECT 80-1-AMEND # 1- GTL</v>
          </cell>
        </row>
        <row r="838">
          <cell r="A838" t="str">
            <v>RR03-RD01</v>
          </cell>
          <cell r="B838" t="str">
            <v>ADELANTO RDA PROJECT 3-PROJECT 3 - DEBT SERVICE</v>
          </cell>
        </row>
        <row r="839">
          <cell r="A839" t="str">
            <v>RR03-RG01</v>
          </cell>
          <cell r="B839" t="str">
            <v>ADELANTO RDA PROJECT 3-PROJECT 3 - GTL</v>
          </cell>
        </row>
        <row r="840">
          <cell r="A840" t="str">
            <v>RR04-RD01</v>
          </cell>
          <cell r="B840" t="str">
            <v>APPLE VALLEY RDA PROJECT #2-DEBT SERVICE</v>
          </cell>
        </row>
        <row r="841">
          <cell r="A841" t="str">
            <v>RR04-RG01</v>
          </cell>
          <cell r="B841" t="str">
            <v>APPLE VALLEY RDA PROJECT #2</v>
          </cell>
        </row>
        <row r="842">
          <cell r="A842" t="str">
            <v>RR06-RD01</v>
          </cell>
          <cell r="B842" t="str">
            <v>BARSTOW RDA ORIGINAL PROJECT-DEBT SERVICE</v>
          </cell>
        </row>
        <row r="843">
          <cell r="A843" t="str">
            <v>RR06-RD02</v>
          </cell>
          <cell r="B843" t="str">
            <v>BARSTOW RDA ORIGINAL PROJECT-AMEND 1-DEBT SERVICE</v>
          </cell>
        </row>
        <row r="844">
          <cell r="A844" t="str">
            <v>RR06-RD03</v>
          </cell>
          <cell r="B844" t="str">
            <v>BARSTOW RDA ORIGINAL PROJECT-AMEND 2-DEBT SERVICE</v>
          </cell>
        </row>
        <row r="845">
          <cell r="A845" t="str">
            <v>RR06-RG01</v>
          </cell>
          <cell r="B845" t="str">
            <v>BARSTOW RDA ORIGINAL PROJECT</v>
          </cell>
        </row>
        <row r="846">
          <cell r="A846" t="str">
            <v>RR06-RG02</v>
          </cell>
          <cell r="B846" t="str">
            <v>BARSTOW RDA ORIGINAL PROJECT-AMEND 1</v>
          </cell>
        </row>
        <row r="847">
          <cell r="A847" t="str">
            <v>RR06-RG03</v>
          </cell>
          <cell r="B847" t="str">
            <v>BARSTOW RDA ORIGINAL PROJECT-AMEND 2</v>
          </cell>
        </row>
        <row r="848">
          <cell r="A848" t="str">
            <v>RR07-RD01</v>
          </cell>
          <cell r="B848" t="str">
            <v>BARSTOW RDA PROJECT 2-DEBT SERVICE</v>
          </cell>
        </row>
        <row r="849">
          <cell r="A849" t="str">
            <v>RR07-RD02</v>
          </cell>
          <cell r="B849" t="str">
            <v>BARSTOW RDA PROJECT 2-AMEND #1 - DEBT SERVICE</v>
          </cell>
        </row>
        <row r="850">
          <cell r="A850" t="str">
            <v>RR07-RG01</v>
          </cell>
          <cell r="B850" t="str">
            <v>BARSTOW RDA PROJECT 2</v>
          </cell>
        </row>
        <row r="851">
          <cell r="A851" t="str">
            <v>RR07-RG02</v>
          </cell>
          <cell r="B851" t="str">
            <v>BARSTOW RDA PROJECT 2</v>
          </cell>
        </row>
        <row r="852">
          <cell r="A852" t="str">
            <v>RR09-RD01</v>
          </cell>
          <cell r="B852" t="str">
            <v>BIG BEAR LAKE RDA ORIGINAL-DEBT SERVICE</v>
          </cell>
        </row>
        <row r="853">
          <cell r="A853" t="str">
            <v>RR09-RG01</v>
          </cell>
          <cell r="B853" t="str">
            <v>BIG BEAR LAKE RDA ORIGINAL</v>
          </cell>
        </row>
        <row r="854">
          <cell r="A854" t="str">
            <v>RR10-RD01</v>
          </cell>
          <cell r="B854" t="str">
            <v>BIG BEAR LAKE RDA MOONRIDGE-DEBT SERVICE</v>
          </cell>
        </row>
        <row r="855">
          <cell r="A855" t="str">
            <v>RR10-RG01</v>
          </cell>
          <cell r="B855" t="str">
            <v>BIG BEAR LAKE RDA MOONRIDGE</v>
          </cell>
        </row>
        <row r="856">
          <cell r="A856" t="str">
            <v>RR11-RD01</v>
          </cell>
          <cell r="B856" t="str">
            <v>CEDAR GLEN RDA-DISASTER RECOV PROJ DEBT SERVICE</v>
          </cell>
        </row>
        <row r="857">
          <cell r="A857" t="str">
            <v>RR11-RG01</v>
          </cell>
          <cell r="B857" t="str">
            <v>CEDAR GLEN RDA-DISASTER RECOV PROJ GTL</v>
          </cell>
        </row>
        <row r="858">
          <cell r="A858" t="str">
            <v>RR15-RD01</v>
          </cell>
          <cell r="B858" t="str">
            <v>CHINO RDA CENTRAL PROJECT-ORIGINAL-DEBT SERVICE</v>
          </cell>
        </row>
        <row r="859">
          <cell r="A859" t="str">
            <v>RR15-RD02</v>
          </cell>
          <cell r="B859" t="str">
            <v>CHINO RDA CENTRAL PROJECT-82 ANNEX - DEBT SERVICE</v>
          </cell>
        </row>
        <row r="860">
          <cell r="A860" t="str">
            <v>RR15-RD03</v>
          </cell>
          <cell r="B860" t="str">
            <v>CHINO RDA CENTRAL PROJECT-TOWN CENTER-DEBT SERVICE</v>
          </cell>
        </row>
        <row r="861">
          <cell r="A861" t="str">
            <v>RR15-RD04</v>
          </cell>
          <cell r="B861" t="str">
            <v>CHINO RDA CENTRAL PROJECT-COUNTRY FAIR-DEBT SERVICE</v>
          </cell>
        </row>
        <row r="862">
          <cell r="A862" t="str">
            <v>RR15-RG01</v>
          </cell>
          <cell r="B862" t="str">
            <v>CHINO RDA CENTRAL PROJECT-ORIGINAL</v>
          </cell>
        </row>
        <row r="863">
          <cell r="A863" t="str">
            <v>RR15-RG02</v>
          </cell>
          <cell r="B863" t="str">
            <v>CHINO RDA CENTRAL PROJECT-82 ANNEX - GTL</v>
          </cell>
        </row>
        <row r="864">
          <cell r="A864" t="str">
            <v>RR15-RG03</v>
          </cell>
          <cell r="B864" t="str">
            <v>CHINO RDA CENTRAL PROJECT-TOWN CENTER</v>
          </cell>
        </row>
        <row r="865">
          <cell r="A865" t="str">
            <v>RR15-RG04</v>
          </cell>
          <cell r="B865" t="str">
            <v>CHINO RDA CENTRAL PROJECT-COUNTRY FAIR</v>
          </cell>
        </row>
        <row r="866">
          <cell r="A866" t="str">
            <v>RR18-RD01</v>
          </cell>
          <cell r="B866" t="str">
            <v>CHINO RDA PROJECT 2-ORIGINAL - DEBT SERVICE</v>
          </cell>
        </row>
        <row r="867">
          <cell r="A867" t="str">
            <v>RR18-RD03</v>
          </cell>
          <cell r="B867" t="str">
            <v>CHINO RDA PROJECT 2-EUCALYPTUS INDUST AREA-DEBT SVC</v>
          </cell>
        </row>
        <row r="868">
          <cell r="A868" t="str">
            <v>RR18-RD04</v>
          </cell>
          <cell r="B868" t="str">
            <v>CHINO RDA PROJECT 2-EUCALYPTUS COMMERCIAL AREA-DEBT S</v>
          </cell>
        </row>
        <row r="869">
          <cell r="A869" t="str">
            <v>RR18-RD05</v>
          </cell>
          <cell r="B869" t="str">
            <v>CHINO RDA PROJECT 2-MAJ SPECTR MALL-DEBT SERVICE</v>
          </cell>
        </row>
        <row r="870">
          <cell r="A870" t="str">
            <v>RR18-RD06</v>
          </cell>
          <cell r="B870" t="str">
            <v>CHINO RDA PROJECT 2-REGIONAL MALL-DEBT SERVICE</v>
          </cell>
        </row>
        <row r="871">
          <cell r="A871" t="str">
            <v>RR18-RD07</v>
          </cell>
          <cell r="B871" t="str">
            <v>CHINO RDA PROJECT 2-MAJ INDUSTRIAL-DEBT SERVICE</v>
          </cell>
        </row>
        <row r="872">
          <cell r="A872" t="str">
            <v>RR18-RD08</v>
          </cell>
          <cell r="B872" t="str">
            <v>CHINO RDA PROJECT 2-POWER CENTER-DEBT SERVICE</v>
          </cell>
        </row>
        <row r="873">
          <cell r="A873" t="str">
            <v>RR18-RG01</v>
          </cell>
          <cell r="B873" t="str">
            <v>CHINO RDA PROJECT 2-ORIGINAL  - GTL</v>
          </cell>
        </row>
        <row r="874">
          <cell r="A874" t="str">
            <v>RR18-RG02</v>
          </cell>
          <cell r="B874" t="str">
            <v>CHINO RDA PROJECT 2-MAJESTIC SPECTRUM-GENERAL TAX LEV</v>
          </cell>
        </row>
        <row r="875">
          <cell r="A875" t="str">
            <v>RR18-RG03</v>
          </cell>
          <cell r="B875" t="str">
            <v>CHINO RDA PROJECT 2-EUCALYPTUS INDUST-GENERAL TAX LEV</v>
          </cell>
        </row>
        <row r="876">
          <cell r="A876" t="str">
            <v>RR18-RG04</v>
          </cell>
          <cell r="B876" t="str">
            <v>CHINO RDA PROJECT 2-EUCALYPTUS COMMERCIAL AREA</v>
          </cell>
        </row>
        <row r="877">
          <cell r="A877" t="str">
            <v>RR18-RG05</v>
          </cell>
          <cell r="B877" t="str">
            <v>CHINO RDA PROJECT 2-MAJESTIC SPECTRUM MALL-GEN TAX LE</v>
          </cell>
        </row>
        <row r="878">
          <cell r="A878" t="str">
            <v>RR18-RG06</v>
          </cell>
          <cell r="B878" t="str">
            <v>CHINO RDA PROJECT 2-REGIONAL MALL-GEN TAX LEVY</v>
          </cell>
        </row>
        <row r="879">
          <cell r="A879" t="str">
            <v>RR18-RG07</v>
          </cell>
          <cell r="B879" t="str">
            <v>CHINO RDA PROJECT 2-MAJESTIC INDUSTRIAL-GEN TAX LEVY</v>
          </cell>
        </row>
        <row r="880">
          <cell r="A880" t="str">
            <v>RR18-RG08</v>
          </cell>
          <cell r="B880" t="str">
            <v>CHINO RDA PROJECT 2-POWER CENTER-GEN TAX LEVY</v>
          </cell>
        </row>
        <row r="881">
          <cell r="A881" t="str">
            <v>RR19-RD01</v>
          </cell>
          <cell r="B881" t="str">
            <v>COLTON RDA RANCHO/MILL-DEBT SERVICE</v>
          </cell>
        </row>
        <row r="882">
          <cell r="A882" t="str">
            <v>RR19-RG01</v>
          </cell>
          <cell r="B882" t="str">
            <v>COLTON RDA RANCHO/MILL</v>
          </cell>
        </row>
        <row r="883">
          <cell r="A883" t="str">
            <v>RR20-RD01</v>
          </cell>
          <cell r="B883" t="str">
            <v>COLTON RDA SANTA ANA RIVER-DEBT SERVICE</v>
          </cell>
        </row>
        <row r="884">
          <cell r="A884" t="str">
            <v>RR20-RG01</v>
          </cell>
          <cell r="B884" t="str">
            <v>COLTON RDA SANTA ANA RIVER</v>
          </cell>
        </row>
        <row r="885">
          <cell r="A885" t="str">
            <v>RR21-RD01</v>
          </cell>
          <cell r="B885" t="str">
            <v>COLTON RDA PROJECT 1-DEBT SERVICE</v>
          </cell>
        </row>
        <row r="886">
          <cell r="A886" t="str">
            <v>RR21-RG01</v>
          </cell>
          <cell r="B886" t="str">
            <v>COLTON RDA PROJECT 1</v>
          </cell>
        </row>
        <row r="887">
          <cell r="A887" t="str">
            <v>RR22-RD01</v>
          </cell>
          <cell r="B887" t="str">
            <v>COLTON RDA PROJECT 2-DEBT SERVICE</v>
          </cell>
        </row>
        <row r="888">
          <cell r="A888" t="str">
            <v>RR22-RG01</v>
          </cell>
          <cell r="B888" t="str">
            <v>COLTON RDA PROJECT 2</v>
          </cell>
        </row>
        <row r="889">
          <cell r="A889" t="str">
            <v>RR24-RD01</v>
          </cell>
          <cell r="B889" t="str">
            <v>COLTON RDA PROJECT 4-ORIGINAL-DEBT SERVICE</v>
          </cell>
        </row>
        <row r="890">
          <cell r="A890" t="str">
            <v>RR24-RD02</v>
          </cell>
          <cell r="B890" t="str">
            <v>COLTON RDA PROJECT 4-AMEND #2-DEBT SERVICE</v>
          </cell>
        </row>
        <row r="891">
          <cell r="A891" t="str">
            <v>RR24-RG01</v>
          </cell>
          <cell r="B891" t="str">
            <v>COLTON RDA PROJECT 4-ORIGINAL</v>
          </cell>
        </row>
        <row r="892">
          <cell r="A892" t="str">
            <v>RR24-RG02</v>
          </cell>
          <cell r="B892" t="str">
            <v>COLTON RDA PROJECT 4-AMEND #2</v>
          </cell>
        </row>
        <row r="893">
          <cell r="A893" t="str">
            <v>RR25-RD01</v>
          </cell>
          <cell r="B893" t="str">
            <v>COLTON RDA WEST VALLEY-ORIGINAL-DEBT SERVICE</v>
          </cell>
        </row>
        <row r="894">
          <cell r="A894" t="str">
            <v>RR25-RD02</v>
          </cell>
          <cell r="B894" t="str">
            <v>COLTON RDA WEST VALLEY-AMEND #1-DEBT SERVICE</v>
          </cell>
        </row>
        <row r="895">
          <cell r="A895" t="str">
            <v>RR25-RG01</v>
          </cell>
          <cell r="B895" t="str">
            <v>COLTON RDA WEST VALLEY</v>
          </cell>
        </row>
        <row r="896">
          <cell r="A896" t="str">
            <v>RR25-RG02</v>
          </cell>
          <cell r="B896" t="str">
            <v>COLTON RDA WEST VALLEY-AMEND #1</v>
          </cell>
        </row>
        <row r="897">
          <cell r="A897" t="str">
            <v>RR26-RD01</v>
          </cell>
          <cell r="B897" t="str">
            <v>COLTON RDA MT VERNON CORRIDOR-DEBT SERVICE</v>
          </cell>
        </row>
        <row r="898">
          <cell r="A898" t="str">
            <v>RR26-RG01</v>
          </cell>
          <cell r="B898" t="str">
            <v>COLTON RDA MT VERNON CORRIDOR</v>
          </cell>
        </row>
        <row r="899">
          <cell r="A899" t="str">
            <v>RR27-RD01</v>
          </cell>
          <cell r="B899" t="str">
            <v>FONTANA RDA DOWNTOWN #2-AMEND #2-DEBT SERVICE</v>
          </cell>
        </row>
        <row r="900">
          <cell r="A900" t="str">
            <v>RR27-RG01</v>
          </cell>
          <cell r="B900" t="str">
            <v>FONTANA RDA DOWNTOWN #2-AMEND #2</v>
          </cell>
        </row>
        <row r="901">
          <cell r="A901" t="str">
            <v>RR28-RD01</v>
          </cell>
          <cell r="B901" t="str">
            <v>FONTANA RDA DOWNTOWN-ORIGINAL-DEBT SERVICE</v>
          </cell>
        </row>
        <row r="902">
          <cell r="A902" t="str">
            <v>RR28-RD02</v>
          </cell>
          <cell r="B902" t="str">
            <v>FONTANA RDA DOWNTOWN-AMEND #1-DEBT SERVICE</v>
          </cell>
        </row>
        <row r="903">
          <cell r="A903" t="str">
            <v>RR28-RD04</v>
          </cell>
          <cell r="B903" t="str">
            <v>FONTANA RDA DOWNTOWN-AMEND #3-DEBT SERVICE</v>
          </cell>
        </row>
        <row r="904">
          <cell r="A904" t="str">
            <v>RR28-RG01</v>
          </cell>
          <cell r="B904" t="str">
            <v>FONTANA RDA DOWNTOWN-ORIGINAL</v>
          </cell>
        </row>
        <row r="905">
          <cell r="A905" t="str">
            <v>RR28-RG02</v>
          </cell>
          <cell r="B905" t="str">
            <v>FONTANA RDA DOWNTOWN-AMEND #1</v>
          </cell>
        </row>
        <row r="906">
          <cell r="A906" t="str">
            <v>RR28-RG04</v>
          </cell>
          <cell r="B906" t="str">
            <v>FONTANA RDA DOWNTOWN-AMEND #3</v>
          </cell>
        </row>
        <row r="907">
          <cell r="A907" t="str">
            <v>RR29-RD01</v>
          </cell>
          <cell r="B907" t="str">
            <v>FONTANA RDA JURUPA HILLS-DEBT SERVICE</v>
          </cell>
        </row>
        <row r="908">
          <cell r="A908" t="str">
            <v>RR29-RG01</v>
          </cell>
          <cell r="B908" t="str">
            <v>FONTANA RDA JURUPA HILLS</v>
          </cell>
        </row>
        <row r="909">
          <cell r="A909" t="str">
            <v>RR30-RD01</v>
          </cell>
          <cell r="B909" t="str">
            <v>FONTANA RDA NORTH-DEBT SERVICE</v>
          </cell>
        </row>
        <row r="910">
          <cell r="A910" t="str">
            <v>RR30-RG01</v>
          </cell>
          <cell r="B910" t="str">
            <v>FONTANA RDA NORTH</v>
          </cell>
        </row>
        <row r="911">
          <cell r="A911" t="str">
            <v>RR31-RD01</v>
          </cell>
          <cell r="B911" t="str">
            <v>FONTANA RDA S W INDUSTRIAL PARK-ORIGINAL-DEBT SERVICE</v>
          </cell>
        </row>
        <row r="912">
          <cell r="A912" t="str">
            <v>RR31-RD02</v>
          </cell>
          <cell r="B912" t="str">
            <v>FONTANA RDA S W INDUSTRIAL PARK-ANNEXES 1-3 DEBT SERVICE</v>
          </cell>
        </row>
        <row r="913">
          <cell r="A913" t="str">
            <v>RR31-RD03</v>
          </cell>
          <cell r="B913" t="str">
            <v>FONTANA RDA S W INDUSTRIAL PARK-AMEND #2 DEBT SERVICE</v>
          </cell>
        </row>
        <row r="914">
          <cell r="A914" t="str">
            <v>RR31-RD04</v>
          </cell>
          <cell r="B914" t="str">
            <v>FONTANA RDA S W INDUSTRIAL PARK-AMEND #3 DEBT SERVICE</v>
          </cell>
        </row>
        <row r="915">
          <cell r="A915" t="str">
            <v>RR31-RD05</v>
          </cell>
          <cell r="B915" t="str">
            <v>FONTANA RDA S W INDUSTRIAL PARK-AMEND #4 DEBT SERVICE</v>
          </cell>
        </row>
        <row r="916">
          <cell r="A916" t="str">
            <v>RR31-RD06</v>
          </cell>
          <cell r="B916" t="str">
            <v>FONTANA RDA S W INDUSTRIAL PARK-AMEND #5 DEBT SERVICE</v>
          </cell>
        </row>
        <row r="917">
          <cell r="A917" t="str">
            <v>RR31-RD07</v>
          </cell>
          <cell r="B917" t="str">
            <v>FONTANA RDA S W INDUSTRIAL PARK-AMEND #9 DEBT SERVICE</v>
          </cell>
        </row>
        <row r="918">
          <cell r="A918" t="str">
            <v>RR31-RG01</v>
          </cell>
          <cell r="B918" t="str">
            <v>FONTANA RDA S W INDUSTRIAL PARK-ORIGINAL</v>
          </cell>
        </row>
        <row r="919">
          <cell r="A919" t="str">
            <v>RR31-RG02</v>
          </cell>
          <cell r="B919" t="str">
            <v>FONTANA RDA S W INDUSTRIAL PARK-ANNEXES 1-3 GTL</v>
          </cell>
        </row>
        <row r="920">
          <cell r="A920" t="str">
            <v>RR31-RG03</v>
          </cell>
          <cell r="B920" t="str">
            <v>FONTANA RDA S W INDUSTRIAL PARK-AMEND #2 GTL</v>
          </cell>
        </row>
        <row r="921">
          <cell r="A921" t="str">
            <v>RR31-RG04</v>
          </cell>
          <cell r="B921" t="str">
            <v>FONTANA RDA S W INDUSTRIAL PARK-AMEND #3 GTL</v>
          </cell>
        </row>
        <row r="922">
          <cell r="A922" t="str">
            <v>RR31-RG05</v>
          </cell>
          <cell r="B922" t="str">
            <v>FONTANA RDA S W INDUSTRIAL PARK-AMEND #4 GTL</v>
          </cell>
        </row>
        <row r="923">
          <cell r="A923" t="str">
            <v>RR31-RG06</v>
          </cell>
          <cell r="B923" t="str">
            <v>FONTANA RDA S W INDUSTRIAL PARK-AMEND #5 GTL</v>
          </cell>
        </row>
        <row r="924">
          <cell r="A924" t="str">
            <v>RR31-RG07</v>
          </cell>
          <cell r="B924" t="str">
            <v>FONTANA RDA S W INDUSTRIAL PARK-AMEND #9 GTL</v>
          </cell>
        </row>
        <row r="925">
          <cell r="A925" t="str">
            <v>RR32-RD01</v>
          </cell>
          <cell r="B925" t="str">
            <v>FONTANA RDA SIERRA CORRIDOR-DEBT SERVICE</v>
          </cell>
        </row>
        <row r="926">
          <cell r="A926" t="str">
            <v>RR32-RG01</v>
          </cell>
          <cell r="B926" t="str">
            <v>FONTANA RDA SIERRA CORRIDOR</v>
          </cell>
        </row>
        <row r="927">
          <cell r="A927" t="str">
            <v>RR33-RD01</v>
          </cell>
          <cell r="B927" t="str">
            <v>HESPERIA RDA AREA 1-DEBT SERVICE</v>
          </cell>
        </row>
        <row r="928">
          <cell r="A928" t="str">
            <v>RR33-RD02</v>
          </cell>
          <cell r="B928" t="str">
            <v>HESPERIA RDA AREA 1-AMMENDMENT 1-DEBT SERVICE</v>
          </cell>
        </row>
        <row r="929">
          <cell r="A929" t="str">
            <v>RR33-RG01</v>
          </cell>
          <cell r="B929" t="str">
            <v>HESPERIA RDA AREA 1</v>
          </cell>
        </row>
        <row r="930">
          <cell r="A930" t="str">
            <v>RR33-RG02</v>
          </cell>
          <cell r="B930" t="str">
            <v>HESPERIA RDA AREA 1-AMMENDMENT 1</v>
          </cell>
        </row>
        <row r="931">
          <cell r="A931" t="str">
            <v>RR34-RD01</v>
          </cell>
          <cell r="B931" t="str">
            <v>GRAND TERRACE RDA-ORIGINAL-DEBT SERVICE</v>
          </cell>
        </row>
        <row r="932">
          <cell r="A932" t="str">
            <v>RR34-RD02</v>
          </cell>
          <cell r="B932" t="str">
            <v>GRAND TERRACE RDA-REVISED-DEBT SERVICE</v>
          </cell>
        </row>
        <row r="933">
          <cell r="A933" t="str">
            <v>RR34-RG01</v>
          </cell>
          <cell r="B933" t="str">
            <v>GRAND TERRACE RDA-ORIGINAL GTL</v>
          </cell>
        </row>
        <row r="934">
          <cell r="A934" t="str">
            <v>RR34-RG02</v>
          </cell>
          <cell r="B934" t="str">
            <v>GRAND TERRACE RDA-REVISED GTL</v>
          </cell>
        </row>
        <row r="935">
          <cell r="A935" t="str">
            <v>RR35-RD01</v>
          </cell>
          <cell r="B935" t="str">
            <v>HESPERIA RDA AREA 2-DEBT SERVICE</v>
          </cell>
        </row>
        <row r="936">
          <cell r="A936" t="str">
            <v>RR35-RG01</v>
          </cell>
          <cell r="B936" t="str">
            <v>HESPERIA RDA AREA 2</v>
          </cell>
        </row>
        <row r="937">
          <cell r="A937" t="str">
            <v>RR36-RD01</v>
          </cell>
          <cell r="B937" t="str">
            <v>HIGHLAND RDA-DEBT SERVICE</v>
          </cell>
        </row>
        <row r="938">
          <cell r="A938" t="str">
            <v>RR36-RD02</v>
          </cell>
          <cell r="B938" t="str">
            <v>HIGHLAND RDA-AMEND 1-DEBT SERVICE</v>
          </cell>
        </row>
        <row r="939">
          <cell r="A939" t="str">
            <v>RR36-RG01</v>
          </cell>
          <cell r="B939" t="str">
            <v>HIGHLAND RDA</v>
          </cell>
        </row>
        <row r="940">
          <cell r="A940" t="str">
            <v>RR36-RG02</v>
          </cell>
          <cell r="B940" t="str">
            <v>HIGHLAND RDA-AMENDMENT 1</v>
          </cell>
        </row>
        <row r="941">
          <cell r="A941" t="str">
            <v>RR38-RD01</v>
          </cell>
          <cell r="B941" t="str">
            <v>LOMA LINDA RDA PROJECT #2-DEBT SERVICE</v>
          </cell>
        </row>
        <row r="942">
          <cell r="A942" t="str">
            <v>RR38-RG01</v>
          </cell>
          <cell r="B942" t="str">
            <v>LOMA LINDA RDA PROJECT #2</v>
          </cell>
        </row>
        <row r="943">
          <cell r="A943" t="str">
            <v>RR39-RD01</v>
          </cell>
          <cell r="B943" t="str">
            <v>LOMA LINDA RDA ORIGINAL-ORIGINAL -DEBT SERVICE</v>
          </cell>
        </row>
        <row r="944">
          <cell r="A944" t="str">
            <v>RR39-RD02</v>
          </cell>
          <cell r="B944" t="str">
            <v>LOMA LINDA RDA ORIGINAL-AMEND #1 DEBT SERVICE</v>
          </cell>
        </row>
        <row r="945">
          <cell r="A945" t="str">
            <v>RR39-RG01</v>
          </cell>
          <cell r="B945" t="str">
            <v>LOMA LINDA RDA ORIGINAL</v>
          </cell>
        </row>
        <row r="946">
          <cell r="A946" t="str">
            <v>RR39-RG02</v>
          </cell>
          <cell r="B946" t="str">
            <v>LOMA LINDA RDA ORIGINAL</v>
          </cell>
        </row>
        <row r="947">
          <cell r="A947" t="str">
            <v>RR41-RD01</v>
          </cell>
          <cell r="B947" t="str">
            <v>MONTCLAIR RDA AREA 1-DEBT SERVICE</v>
          </cell>
        </row>
        <row r="948">
          <cell r="A948" t="str">
            <v>RR41-RG01</v>
          </cell>
          <cell r="B948" t="str">
            <v>MONTCLAIR RDA AREA 1</v>
          </cell>
        </row>
        <row r="949">
          <cell r="A949" t="str">
            <v>RR42-RD01</v>
          </cell>
          <cell r="B949" t="str">
            <v>MONTCLAIR RDA AREA 2-DEBT SERVICE</v>
          </cell>
        </row>
        <row r="950">
          <cell r="A950" t="str">
            <v>RR42-RG01</v>
          </cell>
          <cell r="B950" t="str">
            <v>MONTCLAIR RDA AREA 2</v>
          </cell>
        </row>
        <row r="951">
          <cell r="A951" t="str">
            <v>RR43-RD01</v>
          </cell>
          <cell r="B951" t="str">
            <v>MONTCLAIR RDA AREA 3-DEBT SERVICE</v>
          </cell>
        </row>
        <row r="952">
          <cell r="A952" t="str">
            <v>RR43-RG01</v>
          </cell>
          <cell r="B952" t="str">
            <v>MONTCLAIR RDA AREA 3</v>
          </cell>
        </row>
        <row r="953">
          <cell r="A953" t="str">
            <v>RR44-RD01</v>
          </cell>
          <cell r="B953" t="str">
            <v>MONTCLAIR RDA AREA 4-DEBT SERVICE</v>
          </cell>
        </row>
        <row r="954">
          <cell r="A954" t="str">
            <v>RR44-RG01</v>
          </cell>
          <cell r="B954" t="str">
            <v>MONTCLAIR RDA AREA 4</v>
          </cell>
        </row>
        <row r="955">
          <cell r="A955" t="str">
            <v>RR45-RD01</v>
          </cell>
          <cell r="B955" t="str">
            <v>MONTCLAIR RDA AREA 5-DEBT SERVICE</v>
          </cell>
        </row>
        <row r="956">
          <cell r="A956" t="str">
            <v>RR45-RG01</v>
          </cell>
          <cell r="B956" t="str">
            <v>MONTCLAIR RDA AREA 5</v>
          </cell>
        </row>
        <row r="957">
          <cell r="A957" t="str">
            <v>RR46-RD01</v>
          </cell>
          <cell r="B957" t="str">
            <v>MONTCLAIR RDA MISSION BLVD-DEBT SERVICE CITY AREA</v>
          </cell>
        </row>
        <row r="958">
          <cell r="A958" t="str">
            <v>RR46-RD02</v>
          </cell>
          <cell r="B958" t="str">
            <v>MONTCLAIR RDA MISSION BLVD-DEBT SERVICE COUNTY AREA</v>
          </cell>
        </row>
        <row r="959">
          <cell r="A959" t="str">
            <v>RR46-RG01</v>
          </cell>
          <cell r="B959" t="str">
            <v>MONTCLAIR RDA MISSION BLVD CITY AREA</v>
          </cell>
        </row>
        <row r="960">
          <cell r="A960" t="str">
            <v>RR46-RG02</v>
          </cell>
          <cell r="B960" t="str">
            <v>MONTCLAIR RDA MISSION BLVD COUNTY AREA</v>
          </cell>
        </row>
        <row r="961">
          <cell r="A961" t="str">
            <v>RR48-RD01</v>
          </cell>
          <cell r="B961" t="str">
            <v>NEEDLES RDA-DEBT SERVICE</v>
          </cell>
        </row>
        <row r="962">
          <cell r="A962" t="str">
            <v>RR48-RG01</v>
          </cell>
          <cell r="B962" t="str">
            <v>NEEDLES RDA</v>
          </cell>
        </row>
        <row r="963">
          <cell r="A963" t="str">
            <v>RR51-RD01</v>
          </cell>
          <cell r="B963" t="str">
            <v>ONTARIO RDA PROJECT 1-ORIGINAL-DEBT SERVICE</v>
          </cell>
        </row>
        <row r="964">
          <cell r="A964" t="str">
            <v>RR51-RD02</v>
          </cell>
          <cell r="B964" t="str">
            <v>ONTARIO RDA PROJECT 1-AMEND #1-DEBT SERVICE</v>
          </cell>
        </row>
        <row r="965">
          <cell r="A965" t="str">
            <v>RR51-RD03</v>
          </cell>
          <cell r="B965" t="str">
            <v>ONTARIO RDA PROJECT 1-AMEND #2-DEBT SERVICE</v>
          </cell>
        </row>
        <row r="966">
          <cell r="A966" t="str">
            <v>RR51-RD04</v>
          </cell>
          <cell r="B966" t="str">
            <v>ONTARIO RDA PROJECT 1-AMEND #3-DEBT SERVICE</v>
          </cell>
        </row>
        <row r="967">
          <cell r="A967" t="str">
            <v>RR51-RD05</v>
          </cell>
          <cell r="B967" t="str">
            <v>ONTARIO RDA PROJECT 1-AMEND #4-DEBT SERVICE</v>
          </cell>
        </row>
        <row r="968">
          <cell r="A968" t="str">
            <v>RR51-RG01</v>
          </cell>
          <cell r="B968" t="str">
            <v>ONTARIO RDA PROJECT 1-ORIGINAL</v>
          </cell>
        </row>
        <row r="969">
          <cell r="A969" t="str">
            <v>RR51-RG02</v>
          </cell>
          <cell r="B969" t="str">
            <v>ONTARIO RDA PROJECT 1-AMEND #1</v>
          </cell>
        </row>
        <row r="970">
          <cell r="A970" t="str">
            <v>RR51-RG03</v>
          </cell>
          <cell r="B970" t="str">
            <v>ONTARIO RDA PROJECT 1-AMEND #2</v>
          </cell>
        </row>
        <row r="971">
          <cell r="A971" t="str">
            <v>RR51-RG04</v>
          </cell>
          <cell r="B971" t="str">
            <v>ONTARIO RDA PROJECT 1-AMEND #3</v>
          </cell>
        </row>
        <row r="972">
          <cell r="A972" t="str">
            <v>RR51-RG05</v>
          </cell>
          <cell r="B972" t="str">
            <v>ONTARIO RDA PROJECT 1-AMEND #4</v>
          </cell>
        </row>
        <row r="973">
          <cell r="A973" t="str">
            <v>RR52-RD01</v>
          </cell>
          <cell r="B973" t="str">
            <v>ONTARIO RDA PROJECT 2-ORIGINAL - DEBT SERVICE</v>
          </cell>
        </row>
        <row r="974">
          <cell r="A974" t="str">
            <v>RR52-RD02</v>
          </cell>
          <cell r="B974" t="str">
            <v>ONTARIO RDA PROJECT 2-AMEND #1 - DEBT SERVICE</v>
          </cell>
        </row>
        <row r="975">
          <cell r="A975" t="str">
            <v>RR52-RG01</v>
          </cell>
          <cell r="B975" t="str">
            <v>ONTARIO RDA PROJECT 2</v>
          </cell>
        </row>
        <row r="976">
          <cell r="A976" t="str">
            <v>RR52-RG02</v>
          </cell>
          <cell r="B976" t="str">
            <v>ONTARIO RDA PROJECT 2</v>
          </cell>
        </row>
        <row r="977">
          <cell r="A977" t="str">
            <v>RR54-RD01</v>
          </cell>
          <cell r="B977" t="str">
            <v>ONTARIO RDA CENTER CITY-ORIGINAL-DEBT SERVICE</v>
          </cell>
        </row>
        <row r="978">
          <cell r="A978" t="str">
            <v>RR54-RD02</v>
          </cell>
          <cell r="B978" t="str">
            <v>ONTARIO RDA CENTER CITY-AMEND #1-DEBT SERVICE</v>
          </cell>
        </row>
        <row r="979">
          <cell r="A979" t="str">
            <v>RR54-RG01</v>
          </cell>
          <cell r="B979" t="str">
            <v>ONTARIO RDA CENTER CITY-ORIGINAL</v>
          </cell>
        </row>
        <row r="980">
          <cell r="A980" t="str">
            <v>RR54-RG02</v>
          </cell>
          <cell r="B980" t="str">
            <v>ONTARIO RDA CENTER CITY-AMEND #1 GTL</v>
          </cell>
        </row>
        <row r="981">
          <cell r="A981" t="str">
            <v>RR55-RD01</v>
          </cell>
          <cell r="B981" t="str">
            <v>ONTARIO RDA CIMARRON-ORIGINAL-DEBT SERVICE</v>
          </cell>
        </row>
        <row r="982">
          <cell r="A982" t="str">
            <v>RR55-RD02</v>
          </cell>
          <cell r="B982" t="str">
            <v>ONTARIO RDA CIMARRON-AMEND #2-DEBT SERVICE</v>
          </cell>
        </row>
        <row r="983">
          <cell r="A983" t="str">
            <v>RR55-RD03</v>
          </cell>
          <cell r="B983" t="str">
            <v>ONTARIO RDA CIMARRON-AMEND #7-DEBT SERVICE</v>
          </cell>
        </row>
        <row r="984">
          <cell r="A984" t="str">
            <v>RR55-RG01</v>
          </cell>
          <cell r="B984" t="str">
            <v>ONTARIO RDA CIMARRON-ORIGINAL</v>
          </cell>
        </row>
        <row r="985">
          <cell r="A985" t="str">
            <v>RR55-RG02</v>
          </cell>
          <cell r="B985" t="str">
            <v>ONTARIO RDA CIMARRON-AMEND #2 GTL</v>
          </cell>
        </row>
        <row r="986">
          <cell r="A986" t="str">
            <v>RR55-RG03</v>
          </cell>
          <cell r="B986" t="str">
            <v>ONTARIO RDA CIMARRON-AMEND #7 GTL</v>
          </cell>
        </row>
        <row r="987">
          <cell r="A987" t="str">
            <v>RR56-RD01</v>
          </cell>
          <cell r="B987" t="str">
            <v>ONTARIO RDA GUASTI-ORIGINAL-DEBT SERVICE</v>
          </cell>
        </row>
        <row r="988">
          <cell r="A988" t="str">
            <v>RR56-RG01</v>
          </cell>
          <cell r="B988" t="str">
            <v>ONTARIO RDA GUASTI-ORIGINAL</v>
          </cell>
        </row>
        <row r="989">
          <cell r="A989" t="str">
            <v>RR58-RD01</v>
          </cell>
          <cell r="B989" t="str">
            <v>RANCHO CUCAMONGA RDA-DEBT SERVICE</v>
          </cell>
        </row>
        <row r="990">
          <cell r="A990" t="str">
            <v>RR58-RG01</v>
          </cell>
          <cell r="B990" t="str">
            <v>RANCHO CUCAMONGA RDA</v>
          </cell>
        </row>
        <row r="991">
          <cell r="A991" t="str">
            <v>RR61-RD01</v>
          </cell>
          <cell r="B991" t="str">
            <v>REDLANDS RDA NORTH REVITALIZATION-NORTH-DEBT SERVICE</v>
          </cell>
        </row>
        <row r="992">
          <cell r="A992" t="str">
            <v>RR61-RG01</v>
          </cell>
          <cell r="B992" t="str">
            <v>REDLANDS RDA NORTH REVITALIZATION-NORTH</v>
          </cell>
        </row>
        <row r="993">
          <cell r="A993" t="str">
            <v>RR62-RD01</v>
          </cell>
          <cell r="B993" t="str">
            <v>REDLANDS RDA DOWNTOWN-ORIGINAL-DEBT SERVICE</v>
          </cell>
        </row>
        <row r="994">
          <cell r="A994" t="str">
            <v>RR62-RD02</v>
          </cell>
          <cell r="B994" t="str">
            <v>REDLANDS RDA DOWNTOWN-76 ANNEX-DEBT SERVICE</v>
          </cell>
        </row>
        <row r="995">
          <cell r="A995" t="str">
            <v>RR62-RG01</v>
          </cell>
          <cell r="B995" t="str">
            <v>REDLANDS RDA DOWNTOWN-ORIGINAL</v>
          </cell>
        </row>
        <row r="996">
          <cell r="A996" t="str">
            <v>RR62-RG02</v>
          </cell>
          <cell r="B996" t="str">
            <v>REDLANDS RDA DOWNTOWN-76 ANNEX GTL</v>
          </cell>
        </row>
        <row r="997">
          <cell r="A997" t="str">
            <v>RR63-RD01</v>
          </cell>
          <cell r="B997" t="str">
            <v>UPLAND RDA MERGED PROJECT-DEBT SERVICE</v>
          </cell>
        </row>
        <row r="998">
          <cell r="A998" t="str">
            <v>RR63-RG01</v>
          </cell>
          <cell r="B998" t="str">
            <v>UPLAND RDA MERGED PROJECT</v>
          </cell>
        </row>
        <row r="999">
          <cell r="A999" t="str">
            <v>RR64-RD01</v>
          </cell>
          <cell r="B999" t="str">
            <v>RIALTO RDA MERGED PROJECT-DEBT SERVICE</v>
          </cell>
        </row>
        <row r="1000">
          <cell r="A1000" t="str">
            <v>RR64-RG01</v>
          </cell>
          <cell r="B1000" t="str">
            <v>RIALTO RDA MERGED PROJECT</v>
          </cell>
        </row>
        <row r="1001">
          <cell r="A1001" t="str">
            <v>RR65-RD01</v>
          </cell>
          <cell r="B1001" t="str">
            <v>RIALTO RDA INDUSTRIAL PARK-DEBT SERVICE</v>
          </cell>
        </row>
        <row r="1002">
          <cell r="A1002" t="str">
            <v>RR65-RG01</v>
          </cell>
          <cell r="B1002" t="str">
            <v>RIALTO RDA INDUSTRIAL PARK</v>
          </cell>
        </row>
        <row r="1003">
          <cell r="A1003" t="str">
            <v>RR66-RD01</v>
          </cell>
          <cell r="B1003" t="str">
            <v>RIALTO RDA GATEWAY-ORIGINAL-DEBT SERVICE</v>
          </cell>
        </row>
        <row r="1004">
          <cell r="A1004" t="str">
            <v>RR66-RG01</v>
          </cell>
          <cell r="B1004" t="str">
            <v>RIALTO RDA GATEWAY-ORIGINAL</v>
          </cell>
        </row>
        <row r="1005">
          <cell r="A1005" t="str">
            <v>RR67-RD01</v>
          </cell>
          <cell r="B1005" t="str">
            <v>RIALTO RDA AGUA MANSA-DEBT SERVICE</v>
          </cell>
        </row>
        <row r="1006">
          <cell r="A1006" t="str">
            <v>RR67-RG01</v>
          </cell>
          <cell r="B1006" t="str">
            <v>RIALTO RDA AGUA MANSA</v>
          </cell>
        </row>
        <row r="1007">
          <cell r="A1007" t="str">
            <v>RR68-RD01</v>
          </cell>
          <cell r="B1007" t="str">
            <v>RIALTO RDA CENTRAL BUSINESS-DEBT SERVICE</v>
          </cell>
        </row>
        <row r="1008">
          <cell r="A1008" t="str">
            <v>RR68-RG01</v>
          </cell>
          <cell r="B1008" t="str">
            <v>RIALTO RDA CENTRAL BUSINESS</v>
          </cell>
        </row>
        <row r="1009">
          <cell r="A1009" t="str">
            <v>RR70-RD01</v>
          </cell>
          <cell r="B1009" t="str">
            <v>SAN BDNO RDA 40TH STREET PROJECT-DEBT SERVICE</v>
          </cell>
        </row>
        <row r="1010">
          <cell r="A1010" t="str">
            <v>RR70-RG01</v>
          </cell>
          <cell r="B1010" t="str">
            <v>SAN BDNO RDA 40TH STREET PROJECT</v>
          </cell>
        </row>
        <row r="1011">
          <cell r="A1011" t="str">
            <v>RR71-RD01</v>
          </cell>
          <cell r="B1011" t="str">
            <v>SAN BDNO RDA MEADOWBROOK/C C-DEBT SERVICE</v>
          </cell>
        </row>
        <row r="1012">
          <cell r="A1012" t="str">
            <v>RR71-RG01</v>
          </cell>
          <cell r="B1012" t="str">
            <v>SAN BDNO RDA MEADOWBROOK/C C</v>
          </cell>
        </row>
        <row r="1013">
          <cell r="A1013" t="str">
            <v>RR72-RD01</v>
          </cell>
          <cell r="B1013" t="str">
            <v>SAN BDNO RDA CENTRAL CTY NORTH-DEBT SERVICE</v>
          </cell>
        </row>
        <row r="1014">
          <cell r="A1014" t="str">
            <v>RR72-RG01</v>
          </cell>
          <cell r="B1014" t="str">
            <v>SAN BDNO RDA CENTRAL CTY NORTH</v>
          </cell>
        </row>
        <row r="1015">
          <cell r="A1015" t="str">
            <v>RR73-RD01</v>
          </cell>
          <cell r="B1015" t="str">
            <v>SAN BDNO RDA CENTRAL CITY WEST-DEBT SERVICE</v>
          </cell>
        </row>
        <row r="1016">
          <cell r="A1016" t="str">
            <v>RR73-RG01</v>
          </cell>
          <cell r="B1016" t="str">
            <v>SAN BDNO RDA CENTRAL CITY WEST</v>
          </cell>
        </row>
        <row r="1017">
          <cell r="A1017" t="str">
            <v>RR74-RD01</v>
          </cell>
          <cell r="B1017" t="str">
            <v>SAN BDNO RDA CENTRAL CITY EAST-DEBT SERVICE</v>
          </cell>
        </row>
        <row r="1018">
          <cell r="A1018" t="str">
            <v>RR74-RG01</v>
          </cell>
          <cell r="B1018" t="str">
            <v>SAN BDNO RDA CENTRAL CITY EAST</v>
          </cell>
        </row>
        <row r="1019">
          <cell r="A1019" t="str">
            <v>RR75-RD01</v>
          </cell>
          <cell r="B1019" t="str">
            <v>SAN BDNO RDA CENTRAL CITY SOUTH-DEBT SERVICE</v>
          </cell>
        </row>
        <row r="1020">
          <cell r="A1020" t="str">
            <v>RR75-RG01</v>
          </cell>
          <cell r="B1020" t="str">
            <v>SAN BDNO RDA CENTRAL CITY SOUTH</v>
          </cell>
        </row>
        <row r="1021">
          <cell r="A1021" t="str">
            <v>RR76-RD01</v>
          </cell>
          <cell r="B1021" t="str">
            <v>SAN BDNO RDA STATE COLLEGE PARK-DEBT SERVICE</v>
          </cell>
        </row>
        <row r="1022">
          <cell r="A1022" t="str">
            <v>RR76-RG01</v>
          </cell>
          <cell r="B1022" t="str">
            <v>SAN BDNO RDA STATE COLLEGE PARK</v>
          </cell>
        </row>
        <row r="1023">
          <cell r="A1023" t="str">
            <v>RR77-RD01</v>
          </cell>
          <cell r="B1023" t="str">
            <v>SAN BDNO RDA S E INDUSTRIAL PARK-DEBT SERVICE</v>
          </cell>
        </row>
        <row r="1024">
          <cell r="A1024" t="str">
            <v>RR77-RG01</v>
          </cell>
          <cell r="B1024" t="str">
            <v>SAN BDNO RDA S E INDUSTRIAL PARK</v>
          </cell>
        </row>
        <row r="1025">
          <cell r="A1025" t="str">
            <v>RR78-RD01</v>
          </cell>
          <cell r="B1025" t="str">
            <v>SAN BDNO RDA NORTHWEST-DEBT SERVICE</v>
          </cell>
        </row>
        <row r="1026">
          <cell r="A1026" t="str">
            <v>RR78-RG01</v>
          </cell>
          <cell r="B1026" t="str">
            <v>SAN BDNO RDA NORTHWEST</v>
          </cell>
        </row>
        <row r="1027">
          <cell r="A1027" t="str">
            <v>RR79-RD01</v>
          </cell>
          <cell r="B1027" t="str">
            <v>SAN BDNO RDA TRI-CITY-DEBT SERVICE</v>
          </cell>
        </row>
        <row r="1028">
          <cell r="A1028" t="str">
            <v>RR79-RG01</v>
          </cell>
          <cell r="B1028" t="str">
            <v>SAN BDNO RDA TRI-CITY</v>
          </cell>
        </row>
        <row r="1029">
          <cell r="A1029" t="str">
            <v>RR80-RD01</v>
          </cell>
          <cell r="B1029" t="str">
            <v>SAN BDNO RDA SOUTH VALLE-DEBT SERVICE</v>
          </cell>
        </row>
        <row r="1030">
          <cell r="A1030" t="str">
            <v>RR80-RG01</v>
          </cell>
          <cell r="B1030" t="str">
            <v>SAN BDNO RDA SOUTH VALLE</v>
          </cell>
        </row>
        <row r="1031">
          <cell r="A1031" t="str">
            <v>RR81-RD01</v>
          </cell>
          <cell r="B1031" t="str">
            <v>SAN BDNO RDA UPTOWN-DEBT SERVICE</v>
          </cell>
        </row>
        <row r="1032">
          <cell r="A1032" t="str">
            <v>RR81-RG01</v>
          </cell>
          <cell r="B1032" t="str">
            <v>SAN BDNO RDA UPTOWN</v>
          </cell>
        </row>
        <row r="1033">
          <cell r="A1033" t="str">
            <v>RR82-RD01</v>
          </cell>
          <cell r="B1033" t="str">
            <v>SAN BDNO RDA MT VERNON CORRIDOR-DEBT SERVICE</v>
          </cell>
        </row>
        <row r="1034">
          <cell r="A1034" t="str">
            <v>RR82-RG01</v>
          </cell>
          <cell r="B1034" t="str">
            <v>SAN BDNO RDA MT VERNON CORRIDOR</v>
          </cell>
        </row>
        <row r="1035">
          <cell r="A1035" t="str">
            <v>RR83-RD01</v>
          </cell>
          <cell r="B1035" t="str">
            <v>UPLAND RDA PROJECT NO. 7-DEBT SERVICE</v>
          </cell>
        </row>
        <row r="1036">
          <cell r="A1036" t="str">
            <v>RR83-RG01</v>
          </cell>
          <cell r="B1036" t="str">
            <v>UPLAND RDA PROJECT NO. 7</v>
          </cell>
        </row>
        <row r="1037">
          <cell r="A1037" t="str">
            <v>RR84-RD01</v>
          </cell>
          <cell r="B1037" t="str">
            <v>TWENTYNINE PALMS RDA 4 CORNERS-DEBT SERVICE</v>
          </cell>
        </row>
        <row r="1038">
          <cell r="A1038" t="str">
            <v>RR84-RG01</v>
          </cell>
          <cell r="B1038" t="str">
            <v>TWENTYNINE PALMS RDA 4 CORNERS</v>
          </cell>
        </row>
        <row r="1039">
          <cell r="A1039" t="str">
            <v>RR85-RD01</v>
          </cell>
          <cell r="B1039" t="str">
            <v>UPLAND RDA SEVENTH/MOUNTAIN-DEBT SERVICE</v>
          </cell>
        </row>
        <row r="1040">
          <cell r="A1040" t="str">
            <v>RR85-RG01</v>
          </cell>
          <cell r="B1040" t="str">
            <v>UPLAND RDA SEVENTH/MOUNTAIN</v>
          </cell>
        </row>
        <row r="1041">
          <cell r="A1041" t="str">
            <v>RR86-RD01</v>
          </cell>
          <cell r="B1041" t="str">
            <v>UPLAND RDA CANYON RIDGE-DEBT SERVICE</v>
          </cell>
        </row>
        <row r="1042">
          <cell r="A1042" t="str">
            <v>RR86-RG01</v>
          </cell>
          <cell r="B1042" t="str">
            <v>UPLAND RDA CANYON RIDGE</v>
          </cell>
        </row>
        <row r="1043">
          <cell r="A1043" t="str">
            <v>RR87-RD01</v>
          </cell>
          <cell r="B1043" t="str">
            <v>UPLAND RDA ARROW-BENSON-DEBT SERVICE</v>
          </cell>
        </row>
        <row r="1044">
          <cell r="A1044" t="str">
            <v>RR87-RD02</v>
          </cell>
          <cell r="B1044" t="str">
            <v>UPLAND RDA ARROW-BENSON-DEBT SERVICE</v>
          </cell>
        </row>
        <row r="1045">
          <cell r="A1045" t="str">
            <v>RR87-RG01</v>
          </cell>
          <cell r="B1045" t="str">
            <v>UPLAND RDA ARROW-BENSON</v>
          </cell>
        </row>
        <row r="1046">
          <cell r="A1046" t="str">
            <v>RR87-RG02</v>
          </cell>
          <cell r="B1046" t="str">
            <v>UPLAND RDA ARROW-BENSON</v>
          </cell>
        </row>
        <row r="1047">
          <cell r="A1047" t="str">
            <v>RR88-RD01</v>
          </cell>
          <cell r="B1047" t="str">
            <v>UPLAND RDA AIRPORT AREA-DEBT SERVICE</v>
          </cell>
        </row>
        <row r="1048">
          <cell r="A1048" t="str">
            <v>RR88-RG01</v>
          </cell>
          <cell r="B1048" t="str">
            <v>UPLAND RDA AIRPORT AREA</v>
          </cell>
        </row>
        <row r="1049">
          <cell r="A1049" t="str">
            <v>RR89-RD01</v>
          </cell>
          <cell r="B1049" t="str">
            <v>UPLAND RDA FOOTHILL CORRIDOR-DEBT SERVICE</v>
          </cell>
        </row>
        <row r="1050">
          <cell r="A1050" t="str">
            <v>RR89-RG01</v>
          </cell>
          <cell r="B1050" t="str">
            <v>UPLAND RDA FOOTHILL CORRIDOR</v>
          </cell>
        </row>
        <row r="1051">
          <cell r="A1051" t="str">
            <v>RR90-RD01</v>
          </cell>
          <cell r="B1051" t="str">
            <v>UPLAND RDA TOWN CENTER AREA-DEBT SERVICE</v>
          </cell>
        </row>
        <row r="1052">
          <cell r="A1052" t="str">
            <v>RR90-RG01</v>
          </cell>
          <cell r="B1052" t="str">
            <v>UPLAND RDA TOWN CENTER AREA</v>
          </cell>
        </row>
        <row r="1053">
          <cell r="A1053" t="str">
            <v>RR90-RG02</v>
          </cell>
          <cell r="B1053" t="str">
            <v>UPLAND RDA TOWN CENTER AREA-GENERAL LEVY - AMENDMENT 1</v>
          </cell>
        </row>
        <row r="1054">
          <cell r="A1054" t="str">
            <v>RR91-RD01</v>
          </cell>
          <cell r="B1054" t="str">
            <v>YUCAIPA RDA-ORIGINAL-DEBT SERVICE</v>
          </cell>
        </row>
        <row r="1055">
          <cell r="A1055" t="str">
            <v>RR91-RG01</v>
          </cell>
          <cell r="B1055" t="str">
            <v>YUCAIPA RDA-ORIGINAL</v>
          </cell>
        </row>
        <row r="1056">
          <cell r="A1056" t="str">
            <v>RR92-RD01</v>
          </cell>
          <cell r="B1056" t="str">
            <v>VICTORVILLE RDA BEAR VALLEY ROAD-ORIGINAL-DEBT SERVICE</v>
          </cell>
        </row>
        <row r="1057">
          <cell r="A1057" t="str">
            <v>RR92-RD02</v>
          </cell>
          <cell r="B1057" t="str">
            <v>VICTORVILLE RDA BEAR VALLEY ROAD-HOOK BLVD, I-15 AMEND-DEBT SERVIC</v>
          </cell>
        </row>
        <row r="1058">
          <cell r="A1058" t="str">
            <v>RR92-RG01</v>
          </cell>
          <cell r="B1058" t="str">
            <v>VICTORVILLE RDA BEAR VALLEY ROAD-ORIGINAL</v>
          </cell>
        </row>
        <row r="1059">
          <cell r="A1059" t="str">
            <v>RR92-RG02</v>
          </cell>
          <cell r="B1059" t="str">
            <v>VICTORVILLE RDA BEAR VALLEY ROAD-HOOK BLVD, I-15 AMEND - GEN LEVY</v>
          </cell>
        </row>
        <row r="1060">
          <cell r="A1060" t="str">
            <v>RR93-RD01</v>
          </cell>
          <cell r="B1060" t="str">
            <v>VICTORVILLE OLD/MIDTOWN RDA-DEBT SERVICE</v>
          </cell>
        </row>
        <row r="1061">
          <cell r="A1061" t="str">
            <v>RR93-RG01</v>
          </cell>
          <cell r="B1061" t="str">
            <v>VICTORVILLE OLD/MIDTOWN RDA</v>
          </cell>
        </row>
        <row r="1062">
          <cell r="A1062" t="str">
            <v>RR94-RD01</v>
          </cell>
          <cell r="B1062" t="str">
            <v>YUCCA VALLEY RDAY- DEBT SERVICE</v>
          </cell>
        </row>
        <row r="1063">
          <cell r="A1063" t="str">
            <v>RR94-RG01</v>
          </cell>
          <cell r="B1063" t="str">
            <v>YUCCA VALLEY RDA</v>
          </cell>
        </row>
        <row r="1064">
          <cell r="A1064" t="str">
            <v>RR95-RD01</v>
          </cell>
          <cell r="B1064" t="str">
            <v>UPLAND MAGNOLIA AREA-DEBT SERVICE</v>
          </cell>
        </row>
        <row r="1065">
          <cell r="A1065" t="str">
            <v>RR95-RG01</v>
          </cell>
          <cell r="B1065" t="str">
            <v>UPLAND MAGNOLIA AREA</v>
          </cell>
        </row>
        <row r="1066">
          <cell r="A1066" t="str">
            <v>RR97-RD01</v>
          </cell>
          <cell r="B1066" t="str">
            <v>VICTOR VALLEY RDA - 1993-ORIGINAL -DEBT SERVICE</v>
          </cell>
        </row>
        <row r="1067">
          <cell r="A1067" t="str">
            <v>RR97-RD02</v>
          </cell>
          <cell r="B1067" t="str">
            <v>VICTOR VALLEY RDA - 1993-AMEND #4 DEBT SERVICE</v>
          </cell>
        </row>
        <row r="1068">
          <cell r="A1068" t="str">
            <v>RR97-RD03</v>
          </cell>
          <cell r="B1068" t="str">
            <v>VICTOR VALLEY RDA - 1993-AMEND #8 DEBT SERVICE</v>
          </cell>
        </row>
        <row r="1069">
          <cell r="A1069" t="str">
            <v>RR97-RG01</v>
          </cell>
          <cell r="B1069" t="str">
            <v>VICTOR VALLEY RDA - 1993</v>
          </cell>
        </row>
        <row r="1070">
          <cell r="A1070" t="str">
            <v>RR97-RG02</v>
          </cell>
          <cell r="B1070" t="str">
            <v>VICTOR VALLEY RDA - 1993 AM 4</v>
          </cell>
        </row>
        <row r="1071">
          <cell r="A1071" t="str">
            <v>RR97-RG03</v>
          </cell>
          <cell r="B1071" t="str">
            <v>VICTOR VALLEY RDA - 1993 AM 8</v>
          </cell>
        </row>
        <row r="1072">
          <cell r="A1072" t="str">
            <v>RR98-RD01</v>
          </cell>
          <cell r="B1072" t="str">
            <v>INLAND VALLEY RDA-SAN BDNO AREA - DEBT SERVICE</v>
          </cell>
        </row>
        <row r="1073">
          <cell r="A1073" t="str">
            <v>RR98-RD02</v>
          </cell>
          <cell r="B1073" t="str">
            <v>INLAND VALLEY RDA-COLTON AREA-DEBT SERVICE</v>
          </cell>
        </row>
        <row r="1074">
          <cell r="A1074" t="str">
            <v>RR98-RD03</v>
          </cell>
          <cell r="B1074" t="str">
            <v>INLAND VALLEY RDA-LOMA LINDA AREA-DEBT SERVICE</v>
          </cell>
        </row>
        <row r="1075">
          <cell r="A1075" t="str">
            <v>RR98-RD04</v>
          </cell>
          <cell r="B1075" t="str">
            <v>INLAND VALLEY RDA-UNINCORPORATED AREA-DEBT SVC</v>
          </cell>
        </row>
        <row r="1076">
          <cell r="A1076" t="str">
            <v>RR98-RD05</v>
          </cell>
          <cell r="B1076" t="str">
            <v>INLAND VALLEY RDA-SAN BDNO ANNEX-DEBT SERVICE</v>
          </cell>
        </row>
        <row r="1077">
          <cell r="A1077" t="str">
            <v>RR98-RD06</v>
          </cell>
          <cell r="B1077" t="str">
            <v>INLAND VALLEY RDA-REDLANDS ANNEX-DEBT SERVICE</v>
          </cell>
        </row>
        <row r="1078">
          <cell r="A1078" t="str">
            <v>RR98-RG01</v>
          </cell>
          <cell r="B1078" t="str">
            <v>INLAND VALLEY RDA-SAN BDNO AREA</v>
          </cell>
        </row>
        <row r="1079">
          <cell r="A1079" t="str">
            <v>RR98-RG02</v>
          </cell>
          <cell r="B1079" t="str">
            <v>INLAND VALLEY RDA-COLTON AREA</v>
          </cell>
        </row>
        <row r="1080">
          <cell r="A1080" t="str">
            <v>RR98-RG03</v>
          </cell>
          <cell r="B1080" t="str">
            <v>INLAND VALLEY RDA-LOMA LINDA AREA</v>
          </cell>
        </row>
        <row r="1081">
          <cell r="A1081" t="str">
            <v>RR98-RG04</v>
          </cell>
          <cell r="B1081" t="str">
            <v>INLAND VALLEY RDA-UNINCORPORATED AREA</v>
          </cell>
        </row>
        <row r="1082">
          <cell r="A1082" t="str">
            <v>RR98-RG05</v>
          </cell>
          <cell r="B1082" t="str">
            <v>INLAND VALLEY RDA-SAN BDNO ANNEX</v>
          </cell>
        </row>
        <row r="1083">
          <cell r="A1083" t="str">
            <v>RR98-RG06</v>
          </cell>
          <cell r="B1083" t="str">
            <v>INLAND VALLEY RDA-REDLANDS ANNEX</v>
          </cell>
        </row>
        <row r="1084">
          <cell r="A1084" t="str">
            <v>RR99-RD01</v>
          </cell>
          <cell r="B1084" t="str">
            <v>SAN SEVAINE RDA-SAN SEVAINE - DEBT SERVICE</v>
          </cell>
        </row>
        <row r="1085">
          <cell r="A1085" t="str">
            <v>RR99-RD02</v>
          </cell>
          <cell r="B1085" t="str">
            <v>SAN SEVAINE RDA-DEBT SERVICE AMEND #1</v>
          </cell>
        </row>
        <row r="1086">
          <cell r="A1086" t="str">
            <v>RR99-RG01</v>
          </cell>
          <cell r="B1086" t="str">
            <v xml:space="preserve">SAN SEVAINE RDA-SAN SEVAINE </v>
          </cell>
        </row>
        <row r="1087">
          <cell r="A1087" t="str">
            <v>RR99-RG02</v>
          </cell>
          <cell r="B1087" t="str">
            <v>SAN SEVAINE RDA AMEND #1</v>
          </cell>
        </row>
        <row r="1088">
          <cell r="A1088" t="str">
            <v>RS01-RP01</v>
          </cell>
          <cell r="B1088" t="str">
            <v>SUCCESSOR AGY FOR ADELANTO RDA-ROPS</v>
          </cell>
        </row>
        <row r="1089">
          <cell r="A1089" t="str">
            <v>RS01-RS01</v>
          </cell>
          <cell r="B1089" t="str">
            <v>SUCCESSOR AGY FOR ADELANTO RDA-SUCCESSOR ADMIN FEE</v>
          </cell>
        </row>
        <row r="1090">
          <cell r="A1090" t="str">
            <v>RS27-RC01</v>
          </cell>
          <cell r="B1090" t="str">
            <v>STATE CONTROLLERS OFFICE-SCO FEE</v>
          </cell>
        </row>
        <row r="1091">
          <cell r="A1091" t="str">
            <v>RS28-RA01</v>
          </cell>
          <cell r="B1091" t="str">
            <v>ATC ABX1 26 ADMIN CHARGE-ABX1 26 ADMIN CHARGE</v>
          </cell>
        </row>
        <row r="1092">
          <cell r="A1092" t="str">
            <v>SB01-DA02</v>
          </cell>
          <cell r="B1092" t="str">
            <v>COMMUNITY COLLEGE BONDS-VICTOR VALLEY COMM COLL BOND</v>
          </cell>
        </row>
        <row r="1093">
          <cell r="A1093" t="str">
            <v>SB01-DD03</v>
          </cell>
          <cell r="B1093" t="str">
            <v>COMMUNITY COLLEGE BONDS-COPPER MTN COMMUNITY COLLEGE BOND</v>
          </cell>
        </row>
        <row r="1094">
          <cell r="A1094" t="str">
            <v>SB01-DD04</v>
          </cell>
          <cell r="B1094" t="str">
            <v>COMMUNITY COLLEGE BONDS-CHAFFEY COMMUNITY COLLEGE BOND</v>
          </cell>
        </row>
        <row r="1095">
          <cell r="A1095" t="str">
            <v>SB01-DD05</v>
          </cell>
          <cell r="B1095" t="str">
            <v>COMMUNITY COLLEGE BONDS-SAN BERNARDINO COMMUNITY COLL BON</v>
          </cell>
        </row>
        <row r="1096">
          <cell r="A1096" t="str">
            <v>SB01-DD06</v>
          </cell>
          <cell r="B1096" t="str">
            <v>COMMUNITY COLLEGE BONDS-VICTOR VALLEY COMM COLL BOND</v>
          </cell>
        </row>
        <row r="1097">
          <cell r="A1097" t="str">
            <v>SB02-DA01</v>
          </cell>
          <cell r="B1097" t="str">
            <v>UNIFIED BONDS-BAKER UNIFIED SCHOOL BOND</v>
          </cell>
        </row>
        <row r="1098">
          <cell r="A1098" t="str">
            <v>SB02-DA02</v>
          </cell>
          <cell r="B1098" t="str">
            <v>UNIFIED BONDS-BEAR VALLEY UNIFIED SCHOOL BOND</v>
          </cell>
        </row>
        <row r="1099">
          <cell r="A1099" t="str">
            <v>SB02-DA03</v>
          </cell>
          <cell r="B1099" t="str">
            <v>UNIFIED BONDS-CHINO UNIFIED SCHOOL BOND</v>
          </cell>
        </row>
        <row r="1100">
          <cell r="A1100" t="str">
            <v>SB02-DA04</v>
          </cell>
          <cell r="B1100" t="str">
            <v>UNIFIED BONDS-COLTON UNIFIED SCHOOL BOND</v>
          </cell>
        </row>
        <row r="1101">
          <cell r="A1101" t="str">
            <v>SB02-DA05</v>
          </cell>
          <cell r="B1101" t="str">
            <v>UNIFIED BONDS-FONTANA UNIFIED SCHOOL BOND</v>
          </cell>
        </row>
        <row r="1102">
          <cell r="A1102" t="str">
            <v>SB02-DA06</v>
          </cell>
          <cell r="B1102" t="str">
            <v>UNIFIED BONDS-MORONGO UNIFIED SCHOOL BOND</v>
          </cell>
        </row>
        <row r="1103">
          <cell r="A1103" t="str">
            <v>SB02-DA07</v>
          </cell>
          <cell r="B1103" t="str">
            <v>UNIFIED BONDS-REDLANDS UNIF BND-1993</v>
          </cell>
        </row>
        <row r="1104">
          <cell r="A1104" t="str">
            <v>SB02-DA08</v>
          </cell>
          <cell r="B1104" t="str">
            <v>UNIFIED BONDS-REDLANDS UNIF BND-ALL(1965 + AFTE</v>
          </cell>
        </row>
        <row r="1105">
          <cell r="A1105" t="str">
            <v>SB02-DA09</v>
          </cell>
          <cell r="B1105" t="str">
            <v>UNIFIED BONDS-RIALTO UNIFIED SCHOOL BOND</v>
          </cell>
        </row>
        <row r="1106">
          <cell r="A1106" t="str">
            <v>SB02-DA11</v>
          </cell>
          <cell r="B1106" t="str">
            <v>UNIFIED BONDS-SAN BERNARDINO UNIFIED SCHOOL BON</v>
          </cell>
        </row>
        <row r="1107">
          <cell r="A1107" t="str">
            <v>SB02-DA12</v>
          </cell>
          <cell r="B1107" t="str">
            <v>UNIFIED BONDS-TRONA UNIFIED SCHOOL BOND</v>
          </cell>
        </row>
        <row r="1108">
          <cell r="A1108" t="str">
            <v>SB02-DA13</v>
          </cell>
          <cell r="B1108" t="str">
            <v>UNIFIED BONDS-YUCAIPA UNIFIED SCHOOL BOND</v>
          </cell>
        </row>
        <row r="1109">
          <cell r="A1109" t="str">
            <v>SB02-DD01</v>
          </cell>
          <cell r="B1109" t="str">
            <v>UNIFIED BONDS-APPLE VALLEY UNIFIED SCHOOL BOND</v>
          </cell>
        </row>
        <row r="1110">
          <cell r="A1110" t="str">
            <v>SB02-DD02</v>
          </cell>
          <cell r="B1110" t="str">
            <v>UNIFIED BONDS-BEAR VALLEY UNIFIED SCHOOL BOND</v>
          </cell>
        </row>
        <row r="1111">
          <cell r="A1111" t="str">
            <v>SB02-DD03</v>
          </cell>
          <cell r="B1111" t="str">
            <v>UNIFIED BONDS-BARSTOW UNIFIED SCHOOL BOND</v>
          </cell>
        </row>
        <row r="1112">
          <cell r="A1112" t="str">
            <v>SB02-DD05</v>
          </cell>
          <cell r="B1112" t="str">
            <v>UNIFIED BONDS-FONTANA UNIFIED SCHOOL BOND</v>
          </cell>
        </row>
        <row r="1113">
          <cell r="A1113" t="str">
            <v>SB02-DD06</v>
          </cell>
          <cell r="B1113" t="str">
            <v>UNIFIED BONDS-NEEDLES UNIFIED SCHOOL BOND</v>
          </cell>
        </row>
        <row r="1114">
          <cell r="A1114" t="str">
            <v>SB02-DD07</v>
          </cell>
          <cell r="B1114" t="str">
            <v>UNIFIED BONDS-REDLANDS UNIF BND-1993</v>
          </cell>
        </row>
        <row r="1115">
          <cell r="A1115" t="str">
            <v>SB02-DD08</v>
          </cell>
          <cell r="B1115" t="str">
            <v>UNIFIED BONDS-SAN BERNARDINO UNIFIED SCHOOL BON</v>
          </cell>
        </row>
        <row r="1116">
          <cell r="A1116" t="str">
            <v>SB02-DD09</v>
          </cell>
          <cell r="B1116" t="str">
            <v>UNIFIED BONDS-TRONA UNIFIED SCHOOL BOND</v>
          </cell>
        </row>
        <row r="1117">
          <cell r="A1117" t="str">
            <v>SB02-DD10</v>
          </cell>
          <cell r="B1117" t="str">
            <v>UNIFIED BONDS-RIALTO UNIFIED SCHOOL BOND</v>
          </cell>
        </row>
        <row r="1118">
          <cell r="A1118" t="str">
            <v>SB02-DD11</v>
          </cell>
          <cell r="B1118" t="str">
            <v>UNIFIED BONDS-UPLAND UNIFIED SCHOOL BOND</v>
          </cell>
        </row>
        <row r="1119">
          <cell r="A1119" t="str">
            <v>SB02-DD12</v>
          </cell>
          <cell r="B1119" t="str">
            <v>UNIFIED BONDS-COLTON UNIFIED SCHOOL BOND</v>
          </cell>
        </row>
        <row r="1120">
          <cell r="A1120" t="str">
            <v>SB02-DD13</v>
          </cell>
          <cell r="B1120" t="str">
            <v>UNIFIED BONDS-CHINO UNIFIED SCHOOL BOND</v>
          </cell>
        </row>
        <row r="1121">
          <cell r="A1121" t="str">
            <v>SB02-DD14</v>
          </cell>
          <cell r="B1121" t="str">
            <v>UNIFIED BONDS-MORONGO UNIFIED SCHOOL BOND</v>
          </cell>
        </row>
        <row r="1122">
          <cell r="A1122" t="str">
            <v>SB02-DD15</v>
          </cell>
          <cell r="B1122" t="str">
            <v>UNIFIED BONDS-RIM OF THE WORLD UNIF SCHOOL BOND</v>
          </cell>
        </row>
        <row r="1123">
          <cell r="A1123" t="str">
            <v>SB02-DD16</v>
          </cell>
          <cell r="B1123" t="str">
            <v>UNIFIED BONDS-SNOWLINE JT-PHELAN COMP BLO</v>
          </cell>
        </row>
        <row r="1124">
          <cell r="A1124" t="str">
            <v>SB02-DD17</v>
          </cell>
          <cell r="B1124" t="str">
            <v>UNIFIED BONDS-SNOWLINE JT-WRIGHTWOOD COMP BLO</v>
          </cell>
        </row>
        <row r="1125">
          <cell r="A1125" t="str">
            <v>SB03-DA01</v>
          </cell>
          <cell r="B1125" t="str">
            <v>HIGH SCHOOL BONDS-BARSTOW HIGH BOND (BARSTOW UNIF)</v>
          </cell>
        </row>
        <row r="1126">
          <cell r="A1126" t="str">
            <v>SB03-DA02</v>
          </cell>
          <cell r="B1126" t="str">
            <v>HIGH SCHOOL BONDS-CHAFFEY HIGH SCHOOL BOND</v>
          </cell>
        </row>
        <row r="1127">
          <cell r="A1127" t="str">
            <v>SB03-DA04</v>
          </cell>
          <cell r="B1127" t="str">
            <v>HIGH SCHOOL BONDS-VICTOR HIGH SCHOOL BOND</v>
          </cell>
        </row>
        <row r="1128">
          <cell r="A1128" t="str">
            <v>SB03-DA05</v>
          </cell>
          <cell r="B1128" t="str">
            <v>HIGH SCHOOL BONDS-VICTOR VLY HIGH (SNOWLINE UNIF)</v>
          </cell>
        </row>
        <row r="1129">
          <cell r="A1129" t="str">
            <v>SB03-DA06</v>
          </cell>
          <cell r="B1129" t="str">
            <v>HIGH SCHOOL BONDS-BARSTOW HIGH (BAKER UNIF)</v>
          </cell>
        </row>
        <row r="1130">
          <cell r="A1130" t="str">
            <v>SB03-DA07</v>
          </cell>
          <cell r="B1130" t="str">
            <v>HIGH SCHOOL BONDS-BARSTOW HIGH (SILVER VLY UNIF)</v>
          </cell>
        </row>
        <row r="1131">
          <cell r="A1131" t="str">
            <v>SB03-DD02</v>
          </cell>
          <cell r="B1131" t="str">
            <v>HIGH SCHOOL BONDS-CHAFFEY HIGH SCHOOL BOND</v>
          </cell>
        </row>
        <row r="1132">
          <cell r="A1132" t="str">
            <v>SB03-DD04</v>
          </cell>
          <cell r="B1132" t="str">
            <v>HIGH SCHOOL BONDS-VICTOR HIGH SCHOOL BOND</v>
          </cell>
        </row>
        <row r="1133">
          <cell r="A1133" t="str">
            <v>SB04-DA01</v>
          </cell>
          <cell r="B1133" t="str">
            <v>ELEMENTARY BONDS-ALTA LOMA ELEMENTARY BOND</v>
          </cell>
        </row>
        <row r="1134">
          <cell r="A1134" t="str">
            <v>SB04-DA02</v>
          </cell>
          <cell r="B1134" t="str">
            <v>ELEMENTARY BONDS-APPLE VALLEY ELEMENTARY BOND</v>
          </cell>
        </row>
        <row r="1135">
          <cell r="A1135" t="str">
            <v>SB04-DA03</v>
          </cell>
          <cell r="B1135" t="str">
            <v>ELEMENTARY BONDS-BARSTOW ELEMENTARY BOND</v>
          </cell>
        </row>
        <row r="1136">
          <cell r="A1136" t="str">
            <v>SB04-DA04</v>
          </cell>
          <cell r="B1136" t="str">
            <v>ELEMENTARY BONDS-CENTRAL ELEMENTARY BOND</v>
          </cell>
        </row>
        <row r="1137">
          <cell r="A1137" t="str">
            <v>SB04-DA05</v>
          </cell>
          <cell r="B1137" t="str">
            <v>ELEMENTARY BONDS-COLTON ELEMENTARY BOND</v>
          </cell>
        </row>
        <row r="1138">
          <cell r="A1138" t="str">
            <v>SB04-DA06</v>
          </cell>
          <cell r="B1138" t="str">
            <v>ELEMENTARY BONDS-CUCAMONGA ELEMENTARY BOND</v>
          </cell>
        </row>
        <row r="1139">
          <cell r="A1139" t="str">
            <v>SB04-DA08</v>
          </cell>
          <cell r="B1139" t="str">
            <v>ELEMENTARY BONDS-MT BALDY ELEMENTARY BOND</v>
          </cell>
        </row>
        <row r="1140">
          <cell r="A1140" t="str">
            <v>SB04-DA09</v>
          </cell>
          <cell r="B1140" t="str">
            <v>ELEMENTARY BONDS-MT VIEW ELEMENTARY BOND</v>
          </cell>
        </row>
        <row r="1141">
          <cell r="A1141" t="str">
            <v>SB04-DA10</v>
          </cell>
          <cell r="B1141" t="str">
            <v>ELEMENTARY BONDS-ONTARIO-MONTCLAIR ELEM BOND</v>
          </cell>
        </row>
        <row r="1142">
          <cell r="A1142" t="str">
            <v>SB04-DA11</v>
          </cell>
          <cell r="B1142" t="str">
            <v>ELEMENTARY BONDS-PHELAN ELEMENTARY BOND</v>
          </cell>
        </row>
        <row r="1143">
          <cell r="A1143" t="str">
            <v>SB04-DA14</v>
          </cell>
          <cell r="B1143" t="str">
            <v>ELEMENTARY BONDS-UPLAND ELEMENTARY BOND</v>
          </cell>
        </row>
        <row r="1144">
          <cell r="A1144" t="str">
            <v>SB04-DA15</v>
          </cell>
          <cell r="B1144" t="str">
            <v>ELEMENTARY BONDS-VICTOR ELEMENTARY BOND</v>
          </cell>
        </row>
        <row r="1145">
          <cell r="A1145" t="str">
            <v>SB04-DA16</v>
          </cell>
          <cell r="B1145" t="str">
            <v>ELEMENTARY BONDS-WRIGHTWOOD ELEM BOND</v>
          </cell>
        </row>
        <row r="1146">
          <cell r="A1146" t="str">
            <v>SB04-DA17</v>
          </cell>
          <cell r="B1146" t="str">
            <v>ELEMENTARY BONDS-YERMO ELEM BOND (BAKER UNIF)</v>
          </cell>
        </row>
        <row r="1147">
          <cell r="A1147" t="str">
            <v>SB04-DA18</v>
          </cell>
          <cell r="B1147" t="str">
            <v>ELEMENTARY BONDS-YERMO ELEM BOND (SILVER VLY UNIF)</v>
          </cell>
        </row>
        <row r="1148">
          <cell r="A1148" t="str">
            <v>SB04-DA19</v>
          </cell>
          <cell r="B1148" t="str">
            <v>ELEMENTARY BONDS-ORO GRANDE ELEMENTARY BOND</v>
          </cell>
        </row>
        <row r="1149">
          <cell r="A1149" t="str">
            <v>SB04-DA20</v>
          </cell>
          <cell r="B1149" t="str">
            <v>ELEMENTARY BONDS-ADELANTO ELEMENTARY BOND</v>
          </cell>
        </row>
        <row r="1150">
          <cell r="A1150" t="str">
            <v>SB04-DD01</v>
          </cell>
          <cell r="B1150" t="str">
            <v>ELEMENTARY BONDS-ALTA LOMA ELEMENTARY BOND</v>
          </cell>
        </row>
        <row r="1151">
          <cell r="A1151" t="str">
            <v>SB04-DD04</v>
          </cell>
          <cell r="B1151" t="str">
            <v>ELEMENTARY BONDS-CENTRAL ELEMENTARY BOND</v>
          </cell>
        </row>
        <row r="1152">
          <cell r="A1152" t="str">
            <v>SB04-DD06</v>
          </cell>
          <cell r="B1152" t="str">
            <v>ELEMENTARY BONDS-HELENDALE ELEMENTARY BOND</v>
          </cell>
        </row>
        <row r="1153">
          <cell r="A1153" t="str">
            <v>SB04-DD09</v>
          </cell>
          <cell r="B1153" t="str">
            <v>ELEMENTARY BONDS-MT VIEW ELEMENTARY BOND</v>
          </cell>
        </row>
        <row r="1154">
          <cell r="A1154" t="str">
            <v>SB04-DD10</v>
          </cell>
          <cell r="B1154" t="str">
            <v>ELEMENTARY BONDS-ONTARIO-MONTCLAIR ELEM BOND</v>
          </cell>
        </row>
        <row r="1155">
          <cell r="A1155" t="str">
            <v>SB04-DD15</v>
          </cell>
          <cell r="B1155" t="str">
            <v>ELEMENTARY BONDS-VICTOR ELEMENTARY BOND</v>
          </cell>
        </row>
        <row r="1156">
          <cell r="A1156" t="str">
            <v>SB04-DD19</v>
          </cell>
          <cell r="B1156" t="str">
            <v>ELEMENTARY BONDS-ORO GRANDE ELEMENTARY BOND</v>
          </cell>
        </row>
        <row r="1157">
          <cell r="A1157" t="str">
            <v>SB04-DD20</v>
          </cell>
          <cell r="B1157" t="str">
            <v>ELEMENTARY BONDS-ADELANTO ELEMENTARY BOND</v>
          </cell>
        </row>
        <row r="1158">
          <cell r="A1158" t="str">
            <v>SB04-DD21</v>
          </cell>
          <cell r="B1158" t="str">
            <v>ELEMENTARY BONDS-ETIWANDA-CUCAMONGA ANX (BLO)</v>
          </cell>
        </row>
        <row r="1159">
          <cell r="A1159" t="str">
            <v>SC10-FF01</v>
          </cell>
          <cell r="B1159" t="str">
            <v>BARSTOW COMMUNITY COLLEGE-FEES</v>
          </cell>
        </row>
        <row r="1160">
          <cell r="A1160" t="str">
            <v>SC10-GA01</v>
          </cell>
          <cell r="B1160" t="str">
            <v>BARSTOW COMMUNITY COLLEGE</v>
          </cell>
        </row>
        <row r="1161">
          <cell r="A1161" t="str">
            <v>SC16-FF01</v>
          </cell>
          <cell r="B1161" t="str">
            <v>CHAFFEY COMMUNITY COLLEGE-FEES</v>
          </cell>
        </row>
        <row r="1162">
          <cell r="A1162" t="str">
            <v>SC16-GA01</v>
          </cell>
          <cell r="B1162" t="str">
            <v>CHAFFEY COMMUNITY COLLEGE</v>
          </cell>
        </row>
        <row r="1163">
          <cell r="A1163" t="str">
            <v>SC18-FF01</v>
          </cell>
          <cell r="B1163" t="str">
            <v>COPPER MOUNTAIN COMM COLL DISTRICT-FEES</v>
          </cell>
        </row>
        <row r="1164">
          <cell r="A1164" t="str">
            <v>SC18-GA01</v>
          </cell>
          <cell r="B1164" t="str">
            <v>COPPER MOUNTAIN COMM COLL DISTRICT</v>
          </cell>
        </row>
        <row r="1165">
          <cell r="A1165" t="str">
            <v>SC54-FF01</v>
          </cell>
          <cell r="B1165" t="str">
            <v>SAN BERNARDINO COMMUNITY COLLEGE-FEES</v>
          </cell>
        </row>
        <row r="1166">
          <cell r="A1166" t="str">
            <v>SC54-GA01</v>
          </cell>
          <cell r="B1166" t="str">
            <v>SAN BERNARDINO COMMUNITY COLLEGE</v>
          </cell>
        </row>
        <row r="1167">
          <cell r="A1167" t="str">
            <v>SC66-FF01</v>
          </cell>
          <cell r="B1167" t="str">
            <v>VICTOR VALLEY COMMUNITY COLLEGE-FEES</v>
          </cell>
        </row>
        <row r="1168">
          <cell r="A1168" t="str">
            <v>SC66-GA01</v>
          </cell>
          <cell r="B1168" t="str">
            <v>VICTOR VALLEY COMMUNITY COLLEGE</v>
          </cell>
        </row>
        <row r="1169">
          <cell r="A1169" t="str">
            <v>SE02-FF01</v>
          </cell>
          <cell r="B1169" t="str">
            <v>ADELANTO ELEMENTARY SCHOOL DISTRICT-FEES</v>
          </cell>
        </row>
        <row r="1170">
          <cell r="A1170" t="str">
            <v>SE02-GA01</v>
          </cell>
          <cell r="B1170" t="str">
            <v>ADELANTO ELEMENTARY SCHOOL DISTRICT</v>
          </cell>
        </row>
        <row r="1171">
          <cell r="A1171" t="str">
            <v>SE02-GS01</v>
          </cell>
          <cell r="B1171" t="str">
            <v>ADELANTO ELEMENTARY SCHOOL DISTRICT-SUPPLEMENTAL GTL</v>
          </cell>
        </row>
        <row r="1172">
          <cell r="A1172" t="str">
            <v>SE04-FF01</v>
          </cell>
          <cell r="B1172" t="str">
            <v>ALTA LOMA ELEMENTARY SCHOOL DIST-FEES</v>
          </cell>
        </row>
        <row r="1173">
          <cell r="A1173" t="str">
            <v>SE04-GA01</v>
          </cell>
          <cell r="B1173" t="str">
            <v>ALTA LOMA ELEMENTARY SCHOOL DIST</v>
          </cell>
        </row>
        <row r="1174">
          <cell r="A1174" t="str">
            <v>SE04-GS01</v>
          </cell>
          <cell r="B1174" t="str">
            <v>ALTA LOMA ELEMENTARY SCHOOL DIST-SUPPLEMENTAL GTL</v>
          </cell>
        </row>
        <row r="1175">
          <cell r="A1175" t="str">
            <v>SE06-FF01</v>
          </cell>
          <cell r="B1175" t="str">
            <v>APPLE VALLEY ELEMENTARY-FEES</v>
          </cell>
        </row>
        <row r="1176">
          <cell r="A1176" t="str">
            <v>SE06-GA01</v>
          </cell>
          <cell r="B1176" t="str">
            <v>APPLE VALLEY ELEMENTARY</v>
          </cell>
        </row>
        <row r="1177">
          <cell r="A1177" t="str">
            <v>SE06-GS01</v>
          </cell>
          <cell r="B1177" t="str">
            <v>APPLE VALLEY ELEMENTARY-SUPPLEMENTAL GTL</v>
          </cell>
        </row>
        <row r="1178">
          <cell r="A1178" t="str">
            <v>SE14-FF01</v>
          </cell>
          <cell r="B1178" t="str">
            <v>CENTRAL ELEMENTARY SCHOOL DISTRICT-FEES</v>
          </cell>
        </row>
        <row r="1179">
          <cell r="A1179" t="str">
            <v>SE14-GA01</v>
          </cell>
          <cell r="B1179" t="str">
            <v>CENTRAL ELEMENTARY SCHOOL DISTRICT</v>
          </cell>
        </row>
        <row r="1180">
          <cell r="A1180" t="str">
            <v>SE14-GS01</v>
          </cell>
          <cell r="B1180" t="str">
            <v>CENTRAL ELEMENTARY SCHOOL DISTRICT-SUPPLEMENTAL GTL</v>
          </cell>
        </row>
        <row r="1181">
          <cell r="A1181" t="str">
            <v>SE22-FF01</v>
          </cell>
          <cell r="B1181" t="str">
            <v>CUCAMONGA ELEMENTARY SCHOOL DIST-FEES</v>
          </cell>
        </row>
        <row r="1182">
          <cell r="A1182" t="str">
            <v>SE22-GA01</v>
          </cell>
          <cell r="B1182" t="str">
            <v>CUCAMONGA ELEMENTARY SCHOOL DIST</v>
          </cell>
        </row>
        <row r="1183">
          <cell r="A1183" t="str">
            <v>SE22-GS01</v>
          </cell>
          <cell r="B1183" t="str">
            <v>CUCAMONGA ELEMENTARY SCHOOL DIST-SUPPLEMENTAL GTL</v>
          </cell>
        </row>
        <row r="1184">
          <cell r="A1184" t="str">
            <v>SE24-FF01</v>
          </cell>
          <cell r="B1184" t="str">
            <v>ETIWANDA ELEMENTARY SCHOOL DISTRICT-FEES</v>
          </cell>
        </row>
        <row r="1185">
          <cell r="A1185" t="str">
            <v>SE24-GA01</v>
          </cell>
          <cell r="B1185" t="str">
            <v>ETIWANDA ELEMENTARY SCHOOL DISTRICT</v>
          </cell>
        </row>
        <row r="1186">
          <cell r="A1186" t="str">
            <v>SE24-GS01</v>
          </cell>
          <cell r="B1186" t="str">
            <v>ETIWANDA ELEMENTARY SCHOOL DISTRICT-SUPPLEMENTAL GTL</v>
          </cell>
        </row>
        <row r="1187">
          <cell r="A1187" t="str">
            <v>SE30-FF01</v>
          </cell>
          <cell r="B1187" t="str">
            <v>HELENDALE ELEMENTARY SCHOOL DIST-FEES</v>
          </cell>
        </row>
        <row r="1188">
          <cell r="A1188" t="str">
            <v>SE30-GA01</v>
          </cell>
          <cell r="B1188" t="str">
            <v>HELENDALE ELEMENTARY SCHOOL DIST</v>
          </cell>
        </row>
        <row r="1189">
          <cell r="A1189" t="str">
            <v>SE30-GS01</v>
          </cell>
          <cell r="B1189" t="str">
            <v>HELENDALE ELEMENTARY SCHOOL DIST-SUPPLEMENTAL GTL</v>
          </cell>
        </row>
        <row r="1190">
          <cell r="A1190" t="str">
            <v>SE32-FF01</v>
          </cell>
          <cell r="B1190" t="str">
            <v>HESPERIA ELEMENTARY-FEES</v>
          </cell>
        </row>
        <row r="1191">
          <cell r="A1191" t="str">
            <v>SE32-GA01</v>
          </cell>
          <cell r="B1191" t="str">
            <v>HESPERIA ELEMENTARY</v>
          </cell>
        </row>
        <row r="1192">
          <cell r="A1192" t="str">
            <v>SE32-GS01</v>
          </cell>
          <cell r="B1192" t="str">
            <v>HESPERIA ELEMENTARY-SUPPLEMENTAL GTL</v>
          </cell>
        </row>
        <row r="1193">
          <cell r="A1193" t="str">
            <v>SE34-FF01</v>
          </cell>
          <cell r="B1193" t="str">
            <v>LUCERNE VALLEY ELEMENTARY-FEES</v>
          </cell>
        </row>
        <row r="1194">
          <cell r="A1194" t="str">
            <v>SE34-GA01</v>
          </cell>
          <cell r="B1194" t="str">
            <v>LUCERNE VALLEY ELEMENTARY</v>
          </cell>
        </row>
        <row r="1195">
          <cell r="A1195" t="str">
            <v>SE34-GS01</v>
          </cell>
          <cell r="B1195" t="str">
            <v>LUCERNE VALLEY ELEMENTARY-SUPPLEMENTAL GTL</v>
          </cell>
        </row>
        <row r="1196">
          <cell r="A1196" t="str">
            <v>SE38-FF01</v>
          </cell>
          <cell r="B1196" t="str">
            <v>MT BALDY JOINT ELEMENTARY SCH DIST-FEES</v>
          </cell>
        </row>
        <row r="1197">
          <cell r="A1197" t="str">
            <v>SE38-GA01</v>
          </cell>
          <cell r="B1197" t="str">
            <v>MT BALDY JOINT ELEMENTARY SCH DIST</v>
          </cell>
        </row>
        <row r="1198">
          <cell r="A1198" t="str">
            <v>SE38-GS01</v>
          </cell>
          <cell r="B1198" t="str">
            <v>MT BALDY JOINT ELEMENTARY SCH DIST-SUPPLEMENTAL GTL</v>
          </cell>
        </row>
        <row r="1199">
          <cell r="A1199" t="str">
            <v>SE40-FF01</v>
          </cell>
          <cell r="B1199" t="str">
            <v>MOUNTAIN VIEW ELEMENTARY SCH DIST-FEES</v>
          </cell>
        </row>
        <row r="1200">
          <cell r="A1200" t="str">
            <v>SE40-GA01</v>
          </cell>
          <cell r="B1200" t="str">
            <v>MOUNTAIN VIEW ELEMENTARY SCH DIST</v>
          </cell>
        </row>
        <row r="1201">
          <cell r="A1201" t="str">
            <v>SE40-GS01</v>
          </cell>
          <cell r="B1201" t="str">
            <v>MOUNTAIN VIEW ELEMENTARY SCH DIST-SUPPLEMENTAL GTL</v>
          </cell>
        </row>
        <row r="1202">
          <cell r="A1202" t="str">
            <v>SE44-FF01</v>
          </cell>
          <cell r="B1202" t="str">
            <v>ONTARIO-MONTCLAIR ELEM SCH DIST-FEES</v>
          </cell>
        </row>
        <row r="1203">
          <cell r="A1203" t="str">
            <v>SE44-GA01</v>
          </cell>
          <cell r="B1203" t="str">
            <v>ONTARIO-MONTCLAIR ELEM SCH DIST</v>
          </cell>
        </row>
        <row r="1204">
          <cell r="A1204" t="str">
            <v>SE44-GS01</v>
          </cell>
          <cell r="B1204" t="str">
            <v>ONTARIO-MONTCLAIR ELEM SCH DIST-SUPPLEMENTAL GTL</v>
          </cell>
        </row>
        <row r="1205">
          <cell r="A1205" t="str">
            <v>SE46-FF01</v>
          </cell>
          <cell r="B1205" t="str">
            <v>ORO GRANDE ELEMENTARY SCHOOL DIST-FEES</v>
          </cell>
        </row>
        <row r="1206">
          <cell r="A1206" t="str">
            <v>SE46-GA01</v>
          </cell>
          <cell r="B1206" t="str">
            <v>ORO GRANDE ELEMENTARY SCHOOL DIST</v>
          </cell>
        </row>
        <row r="1207">
          <cell r="A1207" t="str">
            <v>SE46-GS01</v>
          </cell>
          <cell r="B1207" t="str">
            <v>ORO GRANDE ELEMENTARY SCHOOL DIST-SUPPLEMENTAL GTL</v>
          </cell>
        </row>
        <row r="1208">
          <cell r="A1208" t="str">
            <v>SE62-GS01</v>
          </cell>
          <cell r="B1208" t="str">
            <v>UPLAND ELEMENTARY SCHOOL-SUPPLEMENTAL GTL</v>
          </cell>
        </row>
        <row r="1209">
          <cell r="A1209" t="str">
            <v>SE64-FF01</v>
          </cell>
          <cell r="B1209" t="str">
            <v>VICTOR ELEMENTARY SCHOOL DISTRICT-FEES</v>
          </cell>
        </row>
        <row r="1210">
          <cell r="A1210" t="str">
            <v>SE64-GA01</v>
          </cell>
          <cell r="B1210" t="str">
            <v>VICTOR ELEMENTARY SCHOOL DISTRICT</v>
          </cell>
        </row>
        <row r="1211">
          <cell r="A1211" t="str">
            <v>SE64-GS01</v>
          </cell>
          <cell r="B1211" t="str">
            <v>VICTOR ELEMENTARY SCHOOL DISTRICT-SUPPLEMENTAL GTL</v>
          </cell>
        </row>
        <row r="1212">
          <cell r="A1212" t="str">
            <v>SH16-FF01</v>
          </cell>
          <cell r="B1212" t="str">
            <v>CHAFFEY JOINT UNION HIGH SCH DIST-FEES</v>
          </cell>
        </row>
        <row r="1213">
          <cell r="A1213" t="str">
            <v>SH16-GA01</v>
          </cell>
          <cell r="B1213" t="str">
            <v>CHAFFEY JOINT UNION HIGH SCH DIST</v>
          </cell>
        </row>
        <row r="1214">
          <cell r="A1214" t="str">
            <v>SH16-GS01</v>
          </cell>
          <cell r="B1214" t="str">
            <v>CHAFFEY JOINT UNION HIGH SCH DIST-SUPPLEMENTAL GTL</v>
          </cell>
        </row>
        <row r="1215">
          <cell r="A1215" t="str">
            <v>SH66-FF01</v>
          </cell>
          <cell r="B1215" t="str">
            <v>VICTOR VALLEY UNION HIGH SCH DIST-FEES</v>
          </cell>
        </row>
        <row r="1216">
          <cell r="A1216" t="str">
            <v>SH66-GA01</v>
          </cell>
          <cell r="B1216" t="str">
            <v>VICTOR VALLEY UNION HIGH SCH DIST</v>
          </cell>
        </row>
        <row r="1217">
          <cell r="A1217" t="str">
            <v>SH66-GS01</v>
          </cell>
          <cell r="B1217" t="str">
            <v>VICTOR VALLEY UNION HIGH SCH DIST-SUPPLEMENTAL GTL</v>
          </cell>
        </row>
        <row r="1218">
          <cell r="A1218" t="str">
            <v>SR01-DA04</v>
          </cell>
          <cell r="B1218" t="str">
            <v>STATE SCHOOL BUILDING-ALTA LOMA ELEM</v>
          </cell>
        </row>
        <row r="1219">
          <cell r="A1219" t="str">
            <v>SR01-DA10</v>
          </cell>
          <cell r="B1219" t="str">
            <v>STATE SCHOOL BUILDING-BARSTOW UNIF</v>
          </cell>
        </row>
        <row r="1220">
          <cell r="A1220" t="str">
            <v>SR01-DA14</v>
          </cell>
          <cell r="B1220" t="str">
            <v>STATE SCHOOL BUILDING-CENTRAL ELEM</v>
          </cell>
        </row>
        <row r="1221">
          <cell r="A1221" t="str">
            <v>SR01-DA20</v>
          </cell>
          <cell r="B1221" t="str">
            <v>STATE SCHOOL BUILDING-COLTON UNIF</v>
          </cell>
        </row>
        <row r="1222">
          <cell r="A1222" t="str">
            <v>SR01-DA38</v>
          </cell>
          <cell r="B1222" t="str">
            <v>STATE SCHOOL BUILDING-MT BALDY ELEM</v>
          </cell>
        </row>
        <row r="1223">
          <cell r="A1223" t="str">
            <v>SR01-DA40</v>
          </cell>
          <cell r="B1223" t="str">
            <v>STATE SCHOOL BUILDING-MT VIEW ELEM</v>
          </cell>
        </row>
        <row r="1224">
          <cell r="A1224" t="str">
            <v>SR01-DA50</v>
          </cell>
          <cell r="B1224" t="str">
            <v>STATE SCHOOL BUILDING-RIALTO UNIF</v>
          </cell>
        </row>
        <row r="1225">
          <cell r="A1225" t="str">
            <v>SR01-DA62</v>
          </cell>
          <cell r="B1225" t="str">
            <v>STATE SCHOOL BUILDING-UPLAND UNIF</v>
          </cell>
        </row>
        <row r="1226">
          <cell r="A1226" t="str">
            <v>SR02-DA06</v>
          </cell>
          <cell r="B1226" t="str">
            <v>STATE LEASE/PURCHASE-APPLE VALLEY UNIF</v>
          </cell>
        </row>
        <row r="1227">
          <cell r="A1227" t="str">
            <v>SR02-DA32</v>
          </cell>
          <cell r="B1227" t="str">
            <v>STATE LEASE/PURCHASE-HESPERIA UNIF</v>
          </cell>
        </row>
        <row r="1228">
          <cell r="A1228" t="str">
            <v>SR02-DA34</v>
          </cell>
          <cell r="B1228" t="str">
            <v>STATE LEASE/PURCHASE-LUCERNE VALLEY UNIF</v>
          </cell>
        </row>
        <row r="1229">
          <cell r="A1229" t="str">
            <v>SR02-DA52</v>
          </cell>
          <cell r="B1229" t="str">
            <v>STATE LEASE/PURCHASE-RIM OF THE WORLD UNIF</v>
          </cell>
        </row>
        <row r="1230">
          <cell r="A1230" t="str">
            <v>SR02-DA58</v>
          </cell>
          <cell r="B1230" t="str">
            <v>STATE LEASE/PURCHASE-SNOWLINE UNIF</v>
          </cell>
        </row>
        <row r="1231">
          <cell r="A1231" t="str">
            <v>SR02-DA66</v>
          </cell>
          <cell r="B1231" t="str">
            <v>STATE LEASE/PURCHASE-VICTOR HIGH</v>
          </cell>
        </row>
        <row r="1232">
          <cell r="A1232" t="str">
            <v>SR03-DA16</v>
          </cell>
          <cell r="B1232" t="str">
            <v>STATE EXCEPTIONAL CHILDREN-CHAFFEY HIGH</v>
          </cell>
        </row>
        <row r="1233">
          <cell r="A1233" t="str">
            <v>SR03-DA22</v>
          </cell>
          <cell r="B1233" t="str">
            <v>STATE EXCEPTIONAL CHILDREN-CUCAMONGA ELEM</v>
          </cell>
        </row>
        <row r="1234">
          <cell r="A1234" t="str">
            <v>SR03-DA24</v>
          </cell>
          <cell r="B1234" t="str">
            <v>STATE EXCEPTIONAL CHILDREN-ETIWANDA ELEM</v>
          </cell>
        </row>
        <row r="1235">
          <cell r="A1235" t="str">
            <v>SR03-DA26</v>
          </cell>
          <cell r="B1235" t="str">
            <v>STATE EXCEPTIONAL CHILDREN-FONTANA UNIF</v>
          </cell>
        </row>
        <row r="1236">
          <cell r="A1236" t="str">
            <v>SR03-DA32</v>
          </cell>
          <cell r="B1236" t="str">
            <v>STATE EXCEPTIONAL CHILDREN-HESPERIA UNIF</v>
          </cell>
        </row>
        <row r="1237">
          <cell r="A1237" t="str">
            <v>SR03-DA48</v>
          </cell>
          <cell r="B1237" t="str">
            <v>STATE EXCEPTIONAL CHILDREN-REDLANDS UNIF</v>
          </cell>
        </row>
        <row r="1238">
          <cell r="A1238" t="str">
            <v>SR03-DA68</v>
          </cell>
          <cell r="B1238" t="str">
            <v>STATE EXCEPTIONAL CHILDREN-YUCAIPA UNIF</v>
          </cell>
        </row>
        <row r="1239">
          <cell r="A1239" t="str">
            <v>SR04-DA38</v>
          </cell>
          <cell r="B1239" t="str">
            <v>STATE COMBINED PAYMENTS-MT BALDY ELEMENTRY</v>
          </cell>
        </row>
        <row r="1240">
          <cell r="A1240" t="str">
            <v>SR04-DA44</v>
          </cell>
          <cell r="B1240" t="str">
            <v>STATE COMBINED PAYMENTS-ONTARIO-MONTCLAIR ELEM</v>
          </cell>
        </row>
        <row r="1241">
          <cell r="A1241" t="str">
            <v>SR04-DA54</v>
          </cell>
          <cell r="B1241" t="str">
            <v>STATE COMBINED PAYMENTS-SAN BERNARDINO UNIF</v>
          </cell>
        </row>
        <row r="1242">
          <cell r="A1242" t="str">
            <v>SR23-DA04</v>
          </cell>
          <cell r="B1242" t="str">
            <v>BLDG AID - ETIWANDA (219) AREA WIDE-ALTA LOMA 202</v>
          </cell>
        </row>
        <row r="1243">
          <cell r="A1243" t="str">
            <v>SR23-DA14</v>
          </cell>
          <cell r="B1243" t="str">
            <v>BLDG AID - ETIWANDA (219) AREA WIDE-CENTRAL 209</v>
          </cell>
        </row>
        <row r="1244">
          <cell r="A1244" t="str">
            <v>SR23-DA16</v>
          </cell>
          <cell r="B1244" t="str">
            <v>BLDG AID - ETIWANDA (219) AREA WIDE-CHAFFEY HIGH SCHOOL 263</v>
          </cell>
        </row>
        <row r="1245">
          <cell r="A1245" t="str">
            <v>SR23-DA18</v>
          </cell>
          <cell r="B1245" t="str">
            <v>BLDG AID - ETIWANDA (219) AREA WIDE-CHINO 210</v>
          </cell>
        </row>
        <row r="1246">
          <cell r="A1246" t="str">
            <v>SR23-DA22</v>
          </cell>
          <cell r="B1246" t="str">
            <v>BLDG AID - ETIWANDA (219) AREA WIDE-CUCAMONGA 215</v>
          </cell>
        </row>
        <row r="1247">
          <cell r="A1247" t="str">
            <v>SR23-DA24</v>
          </cell>
          <cell r="B1247" t="str">
            <v>BLDG AID - ETIWANDA (219) AREA WIDE-ETIWANDA 219</v>
          </cell>
        </row>
        <row r="1248">
          <cell r="A1248" t="str">
            <v>SR23-DA40</v>
          </cell>
          <cell r="B1248" t="str">
            <v>BLDG AID - ETIWANDA (219) AREA WIDE-MT VIEW 238</v>
          </cell>
        </row>
        <row r="1249">
          <cell r="A1249" t="str">
            <v>SR23-DA44</v>
          </cell>
          <cell r="B1249" t="str">
            <v>BLDG AID - ETIWANDA (219) AREA WIDE-ONTARIO-MONTCLAIR 245</v>
          </cell>
        </row>
        <row r="1250">
          <cell r="A1250" t="str">
            <v>SR23-DA62</v>
          </cell>
          <cell r="B1250" t="str">
            <v>BLDG AID - ETIWANDA (219) AREA WIDE-UPLAND 256</v>
          </cell>
        </row>
        <row r="1251">
          <cell r="A1251" t="str">
            <v>SR24-DA04</v>
          </cell>
          <cell r="B1251" t="str">
            <v>BLDG AID - ETIWANDA (219)-ALTA LOMA 202</v>
          </cell>
        </row>
        <row r="1252">
          <cell r="A1252" t="str">
            <v>SR24-DA14</v>
          </cell>
          <cell r="B1252" t="str">
            <v>BLDG AID - ETIWANDA (219)-CENTRAL 209</v>
          </cell>
        </row>
        <row r="1253">
          <cell r="A1253" t="str">
            <v>SR24-DA18</v>
          </cell>
          <cell r="B1253" t="str">
            <v>BLDG AID - ETIWANDA (219)-CHINO 210</v>
          </cell>
        </row>
        <row r="1254">
          <cell r="A1254" t="str">
            <v>SR24-DA44</v>
          </cell>
          <cell r="B1254" t="str">
            <v>BLDG AID - ETIWANDA (219)-ONTARIO 245</v>
          </cell>
        </row>
        <row r="1255">
          <cell r="A1255" t="str">
            <v>SR24-DA62</v>
          </cell>
          <cell r="B1255" t="str">
            <v>BLDG AID - ETIWANDA (219)-UPLAND UNIF</v>
          </cell>
        </row>
        <row r="1256">
          <cell r="A1256" t="str">
            <v>SR25-DA10</v>
          </cell>
          <cell r="B1256" t="str">
            <v>BLDG AID - FONTANA (221) AREA WIDE-BARSTOW UNIF</v>
          </cell>
        </row>
        <row r="1257">
          <cell r="A1257" t="str">
            <v>SR25-DA11</v>
          </cell>
          <cell r="B1257" t="str">
            <v>BLDG AID - FONTANA (221) AREA WIDE-BARSTOW UNIF-HINKLEY COMP</v>
          </cell>
        </row>
        <row r="1258">
          <cell r="A1258" t="str">
            <v>SR25-DA16</v>
          </cell>
          <cell r="B1258" t="str">
            <v>BLDG AID - FONTANA (221) AREA WIDE-CHAFFEY HIGH SCHOOL</v>
          </cell>
        </row>
        <row r="1259">
          <cell r="A1259" t="str">
            <v>SR25-DA18</v>
          </cell>
          <cell r="B1259" t="str">
            <v>BLDG AID - FONTANA (221) AREA WIDE-CHINO UNIF</v>
          </cell>
        </row>
        <row r="1260">
          <cell r="A1260" t="str">
            <v>SR25-DA20</v>
          </cell>
          <cell r="B1260" t="str">
            <v>BLDG AID - FONTANA (221) AREA WIDE-COLTON UNIF</v>
          </cell>
        </row>
        <row r="1261">
          <cell r="A1261" t="str">
            <v>SR25-DA21</v>
          </cell>
          <cell r="B1261" t="str">
            <v>BLDG AID - FONTANA (221) AREA WIDE-COLTON UNIF-BLMGTON,SS,TERR</v>
          </cell>
        </row>
        <row r="1262">
          <cell r="A1262" t="str">
            <v>SR25-DA22</v>
          </cell>
          <cell r="B1262" t="str">
            <v>BLDG AID - FONTANA (221) AREA WIDE-CUCAMONGA ELEM</v>
          </cell>
        </row>
        <row r="1263">
          <cell r="A1263" t="str">
            <v>SR25-DA26</v>
          </cell>
          <cell r="B1263" t="str">
            <v>BLDG AID - FONTANA (221) AREA WIDE-FONTANA UNIFIED</v>
          </cell>
        </row>
        <row r="1264">
          <cell r="A1264" t="str">
            <v>SR25-DA34</v>
          </cell>
          <cell r="B1264" t="str">
            <v>BLDG AID - FONTANA (221) AREA WIDE-LUCERNE VALLEY</v>
          </cell>
        </row>
        <row r="1265">
          <cell r="A1265" t="str">
            <v>SR25-DA36</v>
          </cell>
          <cell r="B1265" t="str">
            <v>BLDG AID - FONTANA (221) AREA WIDE-MORONGO UNIFIED</v>
          </cell>
        </row>
        <row r="1266">
          <cell r="A1266" t="str">
            <v>SR25-DA44</v>
          </cell>
          <cell r="B1266" t="str">
            <v>BLDG AID - FONTANA (221) AREA WIDE-ONTARIO-MONTCLAIR ELEM</v>
          </cell>
        </row>
        <row r="1267">
          <cell r="A1267" t="str">
            <v>SR25-DA48</v>
          </cell>
          <cell r="B1267" t="str">
            <v>BLDG AID - FONTANA (221) AREA WIDE-REDLANDS UNIF</v>
          </cell>
        </row>
        <row r="1268">
          <cell r="A1268" t="str">
            <v>SR25-DA49</v>
          </cell>
          <cell r="B1268" t="str">
            <v>BLDG AID - FONTANA (221) AREA WIDE-REDLANDS UNIF-FALLSVALE &amp; MISSION</v>
          </cell>
        </row>
        <row r="1269">
          <cell r="A1269" t="str">
            <v>SR25-DA50</v>
          </cell>
          <cell r="B1269" t="str">
            <v>BLDG AID - FONTANA (221) AREA WIDE-RIALTO UNIF</v>
          </cell>
        </row>
        <row r="1270">
          <cell r="A1270" t="str">
            <v>SR25-DA52</v>
          </cell>
          <cell r="B1270" t="str">
            <v>BLDG AID - FONTANA (221) AREA WIDE-RIM OF THE WORLD</v>
          </cell>
        </row>
        <row r="1271">
          <cell r="A1271" t="str">
            <v>SR25-DA54</v>
          </cell>
          <cell r="B1271" t="str">
            <v>BLDG AID - FONTANA (221) AREA WIDE-SAN BERNARDINO UNIFIED</v>
          </cell>
        </row>
        <row r="1272">
          <cell r="A1272" t="str">
            <v>SR25-DA62</v>
          </cell>
          <cell r="B1272" t="str">
            <v>BLDG AID - FONTANA (221) AREA WIDE-UPLAND UNIF</v>
          </cell>
        </row>
        <row r="1273">
          <cell r="A1273" t="str">
            <v>SR25-DA64</v>
          </cell>
          <cell r="B1273" t="str">
            <v>BLDG AID - FONTANA (221) AREA WIDE-VICTOR ELEM</v>
          </cell>
        </row>
        <row r="1274">
          <cell r="A1274" t="str">
            <v>SR25-DA66</v>
          </cell>
          <cell r="B1274" t="str">
            <v>BLDG AID - FONTANA (221) AREA WIDE-VICTOR HIGH SCHOOL</v>
          </cell>
        </row>
        <row r="1275">
          <cell r="A1275" t="str">
            <v>SR26-DA10</v>
          </cell>
          <cell r="B1275" t="str">
            <v>BLDG AID - FONTANA (221)-BARSTOW UNIF</v>
          </cell>
        </row>
        <row r="1276">
          <cell r="A1276" t="str">
            <v>SR26-DA16</v>
          </cell>
          <cell r="B1276" t="str">
            <v>BLDG AID - FONTANA (221)-CHAFFEY HIGH SCHOOL 263</v>
          </cell>
        </row>
        <row r="1277">
          <cell r="A1277" t="str">
            <v>SR26-DA20</v>
          </cell>
          <cell r="B1277" t="str">
            <v>BLDG AID - FONTANA (221)-COLTON 213</v>
          </cell>
        </row>
        <row r="1278">
          <cell r="A1278" t="str">
            <v>SR26-DA21</v>
          </cell>
          <cell r="B1278" t="str">
            <v>BLDG AID - FONTANA (221)-COLTON UNIF-BLMGTON,SS,TERR</v>
          </cell>
        </row>
        <row r="1279">
          <cell r="A1279" t="str">
            <v>SR26-DA34</v>
          </cell>
          <cell r="B1279" t="str">
            <v>BLDG AID - FONTANA (221)-LUCERNE VALLEY 231</v>
          </cell>
        </row>
        <row r="1280">
          <cell r="A1280" t="str">
            <v>SR26-DA48</v>
          </cell>
          <cell r="B1280" t="str">
            <v>BLDG AID - FONTANA (221)-REDLANDS 249</v>
          </cell>
        </row>
        <row r="1281">
          <cell r="A1281" t="str">
            <v>SR26-DA50</v>
          </cell>
          <cell r="B1281" t="str">
            <v>BLDG AID - FONTANA (221)-RIALTO 274</v>
          </cell>
        </row>
        <row r="1282">
          <cell r="A1282" t="str">
            <v>SR26-DA54</v>
          </cell>
          <cell r="B1282" t="str">
            <v>BLDG AID - FONTANA (221)-SAN BERNARDINO 276</v>
          </cell>
        </row>
        <row r="1283">
          <cell r="A1283" t="str">
            <v>SR26-DA62</v>
          </cell>
          <cell r="B1283" t="str">
            <v>BLDG AID - FONTANA (221)-UPLAND 256</v>
          </cell>
        </row>
        <row r="1284">
          <cell r="A1284" t="str">
            <v>SR26-DA64</v>
          </cell>
          <cell r="B1284" t="str">
            <v>BLDG AID - FONTANA (221)-VICTOR ELEM</v>
          </cell>
        </row>
        <row r="1285">
          <cell r="A1285" t="str">
            <v>SR26-DA66</v>
          </cell>
          <cell r="B1285" t="str">
            <v>BLDG AID - FONTANA (221)-VICTOR HIGH</v>
          </cell>
        </row>
        <row r="1286">
          <cell r="A1286" t="str">
            <v>SR27-DA04</v>
          </cell>
          <cell r="B1286" t="str">
            <v>BLDG AID - GUASTI (217) AREA WIDE-ALTA LOMA 202</v>
          </cell>
        </row>
        <row r="1287">
          <cell r="A1287" t="str">
            <v>SR27-DA14</v>
          </cell>
          <cell r="B1287" t="str">
            <v>BLDG AID - GUASTI (217) AREA WIDE-CENTRAL 209</v>
          </cell>
        </row>
        <row r="1288">
          <cell r="A1288" t="str">
            <v>SR27-DA16</v>
          </cell>
          <cell r="B1288" t="str">
            <v>BLDG AID - GUASTI (217) AREA WIDE-CHAFFEY HIGH SCHOOL 263</v>
          </cell>
        </row>
        <row r="1289">
          <cell r="A1289" t="str">
            <v>SR27-DA18</v>
          </cell>
          <cell r="B1289" t="str">
            <v>BLDG AID - GUASTI (217) AREA WIDE-CHINO 210</v>
          </cell>
        </row>
        <row r="1290">
          <cell r="A1290" t="str">
            <v>SR27-DA44</v>
          </cell>
          <cell r="B1290" t="str">
            <v>BLDG AID - GUASTI (217) AREA WIDE-ONTARIO-MONTCLAIR 245</v>
          </cell>
        </row>
        <row r="1291">
          <cell r="A1291" t="str">
            <v>SR27-DA62</v>
          </cell>
          <cell r="B1291" t="str">
            <v>BLDG AID - GUASTI (217) AREA WIDE-UPLAND 256</v>
          </cell>
        </row>
        <row r="1292">
          <cell r="A1292" t="str">
            <v>SR28-DA04</v>
          </cell>
          <cell r="B1292" t="str">
            <v>BLDG AID - GUASTI (217)-ALTA LOMA 202</v>
          </cell>
        </row>
        <row r="1293">
          <cell r="A1293" t="str">
            <v>SR28-DA14</v>
          </cell>
          <cell r="B1293" t="str">
            <v>BLDG AID - GUASTI (217)-CENTRAL 209</v>
          </cell>
        </row>
        <row r="1294">
          <cell r="A1294" t="str">
            <v>SR28-DA18</v>
          </cell>
          <cell r="B1294" t="str">
            <v>BLDG AID - GUASTI (217)-CHINO UNIF</v>
          </cell>
        </row>
        <row r="1295">
          <cell r="A1295" t="str">
            <v>SR28-DA44</v>
          </cell>
          <cell r="B1295" t="str">
            <v>BLDG AID - GUASTI (217)-ONTARIO 245</v>
          </cell>
        </row>
        <row r="1296">
          <cell r="A1296" t="str">
            <v>SR28-DA62</v>
          </cell>
          <cell r="B1296" t="str">
            <v>BLDG AID - GUASTI (217)-UPLAND 256</v>
          </cell>
        </row>
        <row r="1297">
          <cell r="A1297" t="str">
            <v>SR31-DA02</v>
          </cell>
          <cell r="B1297" t="str">
            <v>BLDG AID - HESPERIA (226-01)-ADELANTO 201 (TMR)</v>
          </cell>
        </row>
        <row r="1298">
          <cell r="A1298" t="str">
            <v>SR31-DA06</v>
          </cell>
          <cell r="B1298" t="str">
            <v>BLDG AID - HESPERIA (226-01)-APPLE VALLEY 204 (TMR)</v>
          </cell>
        </row>
        <row r="1299">
          <cell r="A1299" t="str">
            <v>SR31-DA10</v>
          </cell>
          <cell r="B1299" t="str">
            <v>BLDG AID - HESPERIA (226-01)-BARSTOW 208 (TMR)</v>
          </cell>
        </row>
        <row r="1300">
          <cell r="A1300" t="str">
            <v>SR31-DA11</v>
          </cell>
          <cell r="B1300" t="str">
            <v>BLDG AID - HESPERIA (226-01)-BARSTOW UNIF-HINKLEY COMP</v>
          </cell>
        </row>
        <row r="1301">
          <cell r="A1301" t="str">
            <v>SR31-DA30</v>
          </cell>
          <cell r="B1301" t="str">
            <v>BLDG AID - HESPERIA (226-01)-HELENDALE 224 (TMR)</v>
          </cell>
        </row>
        <row r="1302">
          <cell r="A1302" t="str">
            <v>SR31-DA34</v>
          </cell>
          <cell r="B1302" t="str">
            <v>BLDG AID - HESPERIA (226-01)-LUCERNE VALLEY 231 (TMR)</v>
          </cell>
        </row>
        <row r="1303">
          <cell r="A1303" t="str">
            <v>SR31-DA58</v>
          </cell>
          <cell r="B1303" t="str">
            <v>BLDG AID - HESPERIA (226-01)-SNOWLINE 254 (TMR)</v>
          </cell>
        </row>
        <row r="1304">
          <cell r="A1304" t="str">
            <v>SR31-DA59</v>
          </cell>
          <cell r="B1304" t="str">
            <v>BLDG AID - HESPERIA (226-01)-SNOWLINE UNIF-WRIGHTWOOD COMP</v>
          </cell>
        </row>
        <row r="1305">
          <cell r="A1305" t="str">
            <v>SR31-DA64</v>
          </cell>
          <cell r="B1305" t="str">
            <v>BLDG AID - HESPERIA (226-01)-VICTOR 257 (TMR)</v>
          </cell>
        </row>
        <row r="1306">
          <cell r="A1306" t="str">
            <v>SR31-DA66</v>
          </cell>
          <cell r="B1306" t="str">
            <v>BLDG AID - HESPERIA (226-01)-VICTOR HIGH 268</v>
          </cell>
        </row>
        <row r="1307">
          <cell r="A1307" t="str">
            <v>SR32-DA02</v>
          </cell>
          <cell r="B1307" t="str">
            <v>BLDG AID -HESPERIA(226-02)AREA WID-ADELANTO ELEM</v>
          </cell>
        </row>
        <row r="1308">
          <cell r="A1308" t="str">
            <v>SR32-DA06</v>
          </cell>
          <cell r="B1308" t="str">
            <v>BLDG AID -HESPERIA(226-02)AREA WID-APPLE VALLEY UNIF</v>
          </cell>
        </row>
        <row r="1309">
          <cell r="A1309" t="str">
            <v>SR32-DA10</v>
          </cell>
          <cell r="B1309" t="str">
            <v>BLDG AID -HESPERIA(226-02)AREA WID-BARSTOW UNIF</v>
          </cell>
        </row>
        <row r="1310">
          <cell r="A1310" t="str">
            <v>SR32-DA11</v>
          </cell>
          <cell r="B1310" t="str">
            <v>BLDG AID -HESPERIA(226-02)AREA WID-BARSTOW UNIF-HINKLEY COMP</v>
          </cell>
        </row>
        <row r="1311">
          <cell r="A1311" t="str">
            <v>SR32-DA12</v>
          </cell>
          <cell r="B1311" t="str">
            <v>BLDG AID -HESPERIA(226-02)AREA WID-BEAR VALLEY UNIF</v>
          </cell>
        </row>
        <row r="1312">
          <cell r="A1312" t="str">
            <v>SR32-DA30</v>
          </cell>
          <cell r="B1312" t="str">
            <v>BLDG AID -HESPERIA(226-02)AREA WID-HELENDALE ELEM</v>
          </cell>
        </row>
        <row r="1313">
          <cell r="A1313" t="str">
            <v>SR32-DA32</v>
          </cell>
          <cell r="B1313" t="str">
            <v>BLDG AID -HESPERIA(226-02)AREA WID-HESPERIA</v>
          </cell>
        </row>
        <row r="1314">
          <cell r="A1314" t="str">
            <v>SR32-DA34</v>
          </cell>
          <cell r="B1314" t="str">
            <v>BLDG AID -HESPERIA(226-02)AREA WID-LUCERNE VALLEY</v>
          </cell>
        </row>
        <row r="1315">
          <cell r="A1315" t="str">
            <v>SR32-DA46</v>
          </cell>
          <cell r="B1315" t="str">
            <v>BLDG AID -HESPERIA(226-02)AREA WID-ORO GRANDE ELEM</v>
          </cell>
        </row>
        <row r="1316">
          <cell r="A1316" t="str">
            <v>SR32-DA56</v>
          </cell>
          <cell r="B1316" t="str">
            <v>BLDG AID -HESPERIA(226-02)AREA WID-SILVER VALLEY UNIF</v>
          </cell>
        </row>
        <row r="1317">
          <cell r="A1317" t="str">
            <v>SR32-DA58</v>
          </cell>
          <cell r="B1317" t="str">
            <v>BLDG AID -HESPERIA(226-02)AREA WID-SNOWLINE UNIF-PHELAN COMP</v>
          </cell>
        </row>
        <row r="1318">
          <cell r="A1318" t="str">
            <v>SR32-DA59</v>
          </cell>
          <cell r="B1318" t="str">
            <v>BLDG AID -HESPERIA(226-02)AREA WID-SNOWLINE UNIF-WRIGHTWOOD COMP</v>
          </cell>
        </row>
        <row r="1319">
          <cell r="A1319" t="str">
            <v>SR32-DA64</v>
          </cell>
          <cell r="B1319" t="str">
            <v>BLDG AID -HESPERIA(226-02)AREA WID-VICTOR ELEM</v>
          </cell>
        </row>
        <row r="1320">
          <cell r="A1320" t="str">
            <v>SR32-DA66</v>
          </cell>
          <cell r="B1320" t="str">
            <v>BLDG AID -HESPERIA(226-02)AREA WID-VICTOR HIGH</v>
          </cell>
        </row>
        <row r="1321">
          <cell r="A1321" t="str">
            <v>SR33-DA02</v>
          </cell>
          <cell r="B1321" t="str">
            <v>BLDG AID - HESPERIA (226-02)-ADELANTO 201 (OH-MH)</v>
          </cell>
        </row>
        <row r="1322">
          <cell r="A1322" t="str">
            <v>SR33-DA06</v>
          </cell>
          <cell r="B1322" t="str">
            <v>BLDG AID - HESPERIA (226-02)-APPLE VALLEY 204 (OH-MH)</v>
          </cell>
        </row>
        <row r="1323">
          <cell r="A1323" t="str">
            <v>SR33-DA10</v>
          </cell>
          <cell r="B1323" t="str">
            <v>BLDG AID - HESPERIA (226-02)-BARSTOW 208 (OH-MH)</v>
          </cell>
        </row>
        <row r="1324">
          <cell r="A1324" t="str">
            <v>SR33-DA11</v>
          </cell>
          <cell r="B1324" t="str">
            <v>BLDG AID - HESPERIA (226-02)-BARSTOW UNIF-HINKLEY COMP</v>
          </cell>
        </row>
        <row r="1325">
          <cell r="A1325" t="str">
            <v>SR33-DA12</v>
          </cell>
          <cell r="B1325" t="str">
            <v>BLDG AID - HESPERIA (226-02)-BEAR VALLEY UNIF</v>
          </cell>
        </row>
        <row r="1326">
          <cell r="A1326" t="str">
            <v>SR33-DA30</v>
          </cell>
          <cell r="B1326" t="str">
            <v>BLDG AID - HESPERIA (226-02)-HELENDALE 224 (OH-MH)</v>
          </cell>
        </row>
        <row r="1327">
          <cell r="A1327" t="str">
            <v>SR33-DA34</v>
          </cell>
          <cell r="B1327" t="str">
            <v>BLDG AID - HESPERIA (226-02)-LUCERNE VALLEY 231 (OH-MH)</v>
          </cell>
        </row>
        <row r="1328">
          <cell r="A1328" t="str">
            <v>SR33-DA46</v>
          </cell>
          <cell r="B1328" t="str">
            <v>BLDG AID - HESPERIA (226-02)-ORO GRANDE 246 (OH-MH)</v>
          </cell>
        </row>
        <row r="1329">
          <cell r="A1329" t="str">
            <v>SR33-DA58</v>
          </cell>
          <cell r="B1329" t="str">
            <v>BLDG AID - HESPERIA (226-02)-SNOWLINE 254 (OH-MH)</v>
          </cell>
        </row>
        <row r="1330">
          <cell r="A1330" t="str">
            <v>SR33-DA59</v>
          </cell>
          <cell r="B1330" t="str">
            <v>BLDG AID - HESPERIA (226-02)-SNOWLINE UNIF-WRIGHTWOOD COMP</v>
          </cell>
        </row>
        <row r="1331">
          <cell r="A1331" t="str">
            <v>SR33-DA64</v>
          </cell>
          <cell r="B1331" t="str">
            <v>BLDG AID - HESPERIA (226-02)-VICTOR 257 (OH-MH)</v>
          </cell>
        </row>
        <row r="1332">
          <cell r="A1332" t="str">
            <v>SR33-DA66</v>
          </cell>
          <cell r="B1332" t="str">
            <v>BLDG AID - HESPERIA (226-02)-VICTOR HIGH 268</v>
          </cell>
        </row>
        <row r="1333">
          <cell r="A1333" t="str">
            <v>SR47-DA20</v>
          </cell>
          <cell r="B1333" t="str">
            <v>BLDG AID - REDLANDS (247) AREA WIDE-COLTON UNIF</v>
          </cell>
        </row>
        <row r="1334">
          <cell r="A1334" t="str">
            <v>SR47-DA21</v>
          </cell>
          <cell r="B1334" t="str">
            <v>BLDG AID - REDLANDS (247) AREA WIDE-COLTON UNIF-BLMGTN,SS,TERR</v>
          </cell>
        </row>
        <row r="1335">
          <cell r="A1335" t="str">
            <v>SR47-DA26</v>
          </cell>
          <cell r="B1335" t="str">
            <v>BLDG AID - REDLANDS (247) AREA WIDE-FONTANA UNIF</v>
          </cell>
        </row>
        <row r="1336">
          <cell r="A1336" t="str">
            <v>SR47-DA48</v>
          </cell>
          <cell r="B1336" t="str">
            <v>BLDG AID - REDLANDS (247) AREA WIDE-REDLANDS UNIF</v>
          </cell>
        </row>
        <row r="1337">
          <cell r="A1337" t="str">
            <v>SR47-DA50</v>
          </cell>
          <cell r="B1337" t="str">
            <v>BLDG AID - REDLANDS (247) AREA WIDE-RIALTO UNIF</v>
          </cell>
        </row>
        <row r="1338">
          <cell r="A1338" t="str">
            <v>SR47-DA54</v>
          </cell>
          <cell r="B1338" t="str">
            <v>BLDG AID - REDLANDS (247) AREA WIDE-SAN BERNARDINO UNIF</v>
          </cell>
        </row>
        <row r="1339">
          <cell r="A1339" t="str">
            <v>SR47-DA68</v>
          </cell>
          <cell r="B1339" t="str">
            <v>BLDG AID - REDLANDS (247) AREA WIDE-YUCAIPA UNIF</v>
          </cell>
        </row>
        <row r="1340">
          <cell r="A1340" t="str">
            <v>SR48-DA20</v>
          </cell>
          <cell r="B1340" t="str">
            <v>BLDG AID - REDLANDS (247)-COLTON UNIF</v>
          </cell>
        </row>
        <row r="1341">
          <cell r="A1341" t="str">
            <v>SR48-DA26</v>
          </cell>
          <cell r="B1341" t="str">
            <v>BLDG AID - REDLANDS (247)-FONTANA UNIF</v>
          </cell>
        </row>
        <row r="1342">
          <cell r="A1342" t="str">
            <v>SR48-DA50</v>
          </cell>
          <cell r="B1342" t="str">
            <v>BLDG AID - REDLANDS (247)-RIALTO UNIF</v>
          </cell>
        </row>
        <row r="1343">
          <cell r="A1343" t="str">
            <v>SR48-DA54</v>
          </cell>
          <cell r="B1343" t="str">
            <v>BLDG AID - REDLANDS (247)-SAN BERNARDINO UNIF</v>
          </cell>
        </row>
        <row r="1344">
          <cell r="A1344" t="str">
            <v>SR70-DA04</v>
          </cell>
          <cell r="B1344" t="str">
            <v>BLDG AID - COUNTY SUPT (285)-ALTA LOMA 202</v>
          </cell>
        </row>
        <row r="1345">
          <cell r="A1345" t="str">
            <v>SR70-DA14</v>
          </cell>
          <cell r="B1345" t="str">
            <v>BLDG AID - COUNTY SUPT (285)-CENTRAL 209</v>
          </cell>
        </row>
        <row r="1346">
          <cell r="A1346" t="str">
            <v>SR70-DA18</v>
          </cell>
          <cell r="B1346" t="str">
            <v>BLDG AID - COUNTY SUPT (285)-CHINO 210</v>
          </cell>
        </row>
        <row r="1347">
          <cell r="A1347" t="str">
            <v>SR70-DA20</v>
          </cell>
          <cell r="B1347" t="str">
            <v>BLDG AID - COUNTY SUPT (285)-COLTON UNIF</v>
          </cell>
        </row>
        <row r="1348">
          <cell r="A1348" t="str">
            <v>SR70-DA21</v>
          </cell>
          <cell r="B1348" t="str">
            <v>BLDG AID - COUNTY SUPT (285)-COLTON UNIF-BLMGTON,SS,TERR</v>
          </cell>
        </row>
        <row r="1349">
          <cell r="A1349" t="str">
            <v>SR70-DA22</v>
          </cell>
          <cell r="B1349" t="str">
            <v>BLDG AID - COUNTY SUPT (285)-CUCAMONGA 215</v>
          </cell>
        </row>
        <row r="1350">
          <cell r="A1350" t="str">
            <v>SR70-DA26</v>
          </cell>
          <cell r="B1350" t="str">
            <v>BLDG AID - COUNTY SUPT (285)-FONTANA UNIF</v>
          </cell>
        </row>
        <row r="1351">
          <cell r="A1351" t="str">
            <v>SR70-DA48</v>
          </cell>
          <cell r="B1351" t="str">
            <v>BLDG AID - COUNTY SUPT (285)-REDLANDS UNIF</v>
          </cell>
        </row>
        <row r="1352">
          <cell r="A1352" t="str">
            <v>SR70-DA49</v>
          </cell>
          <cell r="B1352" t="str">
            <v>BLDG AID - COUNTY SUPT (285)-REDLANDS UNIF-FALLSVALE &amp; MISSION</v>
          </cell>
        </row>
        <row r="1353">
          <cell r="A1353" t="str">
            <v>SR70-DA50</v>
          </cell>
          <cell r="B1353" t="str">
            <v>BLDG AID - COUNTY SUPT (285)-RIALTO UNIF</v>
          </cell>
        </row>
        <row r="1354">
          <cell r="A1354" t="str">
            <v>SR70-DA52</v>
          </cell>
          <cell r="B1354" t="str">
            <v>BLDG AID - COUNTY SUPT (285)-RIM OF THE WORLD 251</v>
          </cell>
        </row>
        <row r="1355">
          <cell r="A1355" t="str">
            <v>SR70-DA54</v>
          </cell>
          <cell r="B1355" t="str">
            <v>BLDG AID - COUNTY SUPT (285)-SAN BERNARDINO UNIF</v>
          </cell>
        </row>
        <row r="1356">
          <cell r="A1356" t="str">
            <v>SR70-DA62</v>
          </cell>
          <cell r="B1356" t="str">
            <v>BLDG AID - COUNTY SUPT (285)-UPLAND 256</v>
          </cell>
        </row>
        <row r="1357">
          <cell r="A1357" t="str">
            <v>SU06-FF01</v>
          </cell>
          <cell r="B1357" t="str">
            <v>APPLE VALLEY UNIFIED SCHOOL DIST-FEES</v>
          </cell>
        </row>
        <row r="1358">
          <cell r="A1358" t="str">
            <v>SU06-GA01</v>
          </cell>
          <cell r="B1358" t="str">
            <v>APPLE VALLEY UNIFIED SCHOOL DIST</v>
          </cell>
        </row>
        <row r="1359">
          <cell r="A1359" t="str">
            <v>SU06-GS01</v>
          </cell>
          <cell r="B1359" t="str">
            <v>APPLE VALLEY UNIFIED SCHOOL DIST-SUPPLEMENTAL GTL</v>
          </cell>
        </row>
        <row r="1360">
          <cell r="A1360" t="str">
            <v>SU08-FF01</v>
          </cell>
          <cell r="B1360" t="str">
            <v>BAKER VALLEY UNIFIED SCHOOL DIST-FEES</v>
          </cell>
        </row>
        <row r="1361">
          <cell r="A1361" t="str">
            <v>SU08-GA01</v>
          </cell>
          <cell r="B1361" t="str">
            <v>BAKER VALLEY UNIFIED SCHOOL DIST</v>
          </cell>
        </row>
        <row r="1362">
          <cell r="A1362" t="str">
            <v>SU08-GS01</v>
          </cell>
          <cell r="B1362" t="str">
            <v>BAKER VALLEY UNIFIED SCHOOL DIST-SUPPLEMENTAL GTL</v>
          </cell>
        </row>
        <row r="1363">
          <cell r="A1363" t="str">
            <v>SU10-FF01</v>
          </cell>
          <cell r="B1363" t="str">
            <v>BARSTOW UNIFIED SCHOOL DISTRICT-FEES</v>
          </cell>
        </row>
        <row r="1364">
          <cell r="A1364" t="str">
            <v>SU10-GA01</v>
          </cell>
          <cell r="B1364" t="str">
            <v>BARSTOW UNIFIED SCHOOL DISTRICT</v>
          </cell>
        </row>
        <row r="1365">
          <cell r="A1365" t="str">
            <v>SU10-GS01</v>
          </cell>
          <cell r="B1365" t="str">
            <v>BARSTOW UNIFIED SCHOOL DISTRICT-SUPPLEMENTAL GTL</v>
          </cell>
        </row>
        <row r="1366">
          <cell r="A1366" t="str">
            <v>SU12-FF01</v>
          </cell>
          <cell r="B1366" t="str">
            <v>BEAR VALLEY UNIFIED SCHOOL DISTRICT-FEES</v>
          </cell>
        </row>
        <row r="1367">
          <cell r="A1367" t="str">
            <v>SU12-GA01</v>
          </cell>
          <cell r="B1367" t="str">
            <v>BEAR VALLEY UNIFIED SCHOOL DISTRICT</v>
          </cell>
        </row>
        <row r="1368">
          <cell r="A1368" t="str">
            <v>SU12-GS01</v>
          </cell>
          <cell r="B1368" t="str">
            <v>BEAR VALLEY UNIFIED SCHOOL DISTRICT-SUPPLEMENTAL GTL</v>
          </cell>
        </row>
        <row r="1369">
          <cell r="A1369" t="str">
            <v>SU18-FF01</v>
          </cell>
          <cell r="B1369" t="str">
            <v>CHINO VALLEY UNIFIED SCHOOL DIST-FEES</v>
          </cell>
        </row>
        <row r="1370">
          <cell r="A1370" t="str">
            <v>SU18-GA01</v>
          </cell>
          <cell r="B1370" t="str">
            <v>CHINO VALLEY UNIFIED SCHOOL DIST</v>
          </cell>
        </row>
        <row r="1371">
          <cell r="A1371" t="str">
            <v>SU18-GS01</v>
          </cell>
          <cell r="B1371" t="str">
            <v>CHINO VALLEY UNIFIED SCHOOL DIST-SUPPLEMENTAL GTL</v>
          </cell>
        </row>
        <row r="1372">
          <cell r="A1372" t="str">
            <v>SU20-FF01</v>
          </cell>
          <cell r="B1372" t="str">
            <v>COLTON JOINT UNIFIED SCHOOL DIST-FEES</v>
          </cell>
        </row>
        <row r="1373">
          <cell r="A1373" t="str">
            <v>SU20-GA01</v>
          </cell>
          <cell r="B1373" t="str">
            <v>COLTON JOINT UNIFIED SCHOOL DIST</v>
          </cell>
        </row>
        <row r="1374">
          <cell r="A1374" t="str">
            <v>SU20-GS01</v>
          </cell>
          <cell r="B1374" t="str">
            <v>COLTON JOINT UNIFIED SCHOOL DIST-SUPPLEMENTAL GTL</v>
          </cell>
        </row>
        <row r="1375">
          <cell r="A1375" t="str">
            <v>SU26-FF01</v>
          </cell>
          <cell r="B1375" t="str">
            <v>FONTANA UNIFIED SCHOOL DISTRICT-FEES</v>
          </cell>
        </row>
        <row r="1376">
          <cell r="A1376" t="str">
            <v>SU26-GA01</v>
          </cell>
          <cell r="B1376" t="str">
            <v>FONTANA UNIFIED SCHOOL DISTRICT</v>
          </cell>
        </row>
        <row r="1377">
          <cell r="A1377" t="str">
            <v>SU26-GS01</v>
          </cell>
          <cell r="B1377" t="str">
            <v>FONTANA UNIFIED SCHOOL DISTRICT-SUPPLEMENTAL GTL</v>
          </cell>
        </row>
        <row r="1378">
          <cell r="A1378" t="str">
            <v>SU32-FF01</v>
          </cell>
          <cell r="B1378" t="str">
            <v>HESPERIA UNIFIED SCHOOL DISTRICT-FEES</v>
          </cell>
        </row>
        <row r="1379">
          <cell r="A1379" t="str">
            <v>SU32-GA01</v>
          </cell>
          <cell r="B1379" t="str">
            <v>HESPERIA UNIFIED SCHOOL DISTRICT</v>
          </cell>
        </row>
        <row r="1380">
          <cell r="A1380" t="str">
            <v>SU32-GS01</v>
          </cell>
          <cell r="B1380" t="str">
            <v>HESPERIA UNIFIED SCHOOL DISTRICT-SUPPLEMENTAL GTL</v>
          </cell>
        </row>
        <row r="1381">
          <cell r="A1381" t="str">
            <v>SU34-FF01</v>
          </cell>
          <cell r="B1381" t="str">
            <v>LUCERNE VALLEY UNIFIED SCHOOL DIST-FEES</v>
          </cell>
        </row>
        <row r="1382">
          <cell r="A1382" t="str">
            <v>SU34-GA01</v>
          </cell>
          <cell r="B1382" t="str">
            <v>LUCERNE VALLEY UNIFIED SCHOOL DIST</v>
          </cell>
        </row>
        <row r="1383">
          <cell r="A1383" t="str">
            <v>SU34-GS01</v>
          </cell>
          <cell r="B1383" t="str">
            <v>LUCERNE VALLEY UNIFIED SCHOOL DIST-SUPPLEMENTAL GTL</v>
          </cell>
        </row>
        <row r="1384">
          <cell r="A1384" t="str">
            <v>SU36-FF01</v>
          </cell>
          <cell r="B1384" t="str">
            <v>MORONGO UNIFIED SCHOOL DISTRICT-FEES</v>
          </cell>
        </row>
        <row r="1385">
          <cell r="A1385" t="str">
            <v>SU36-GA01</v>
          </cell>
          <cell r="B1385" t="str">
            <v>MORONGO UNIFIED SCHOOL DISTRICT</v>
          </cell>
        </row>
        <row r="1386">
          <cell r="A1386" t="str">
            <v>SU36-GS01</v>
          </cell>
          <cell r="B1386" t="str">
            <v>MORONGO UNIFIED SCHOOL DISTRICT-SUPPLEMENTAL GTL</v>
          </cell>
        </row>
        <row r="1387">
          <cell r="A1387" t="str">
            <v>SU42-FF01</v>
          </cell>
          <cell r="B1387" t="str">
            <v>NEEDLES UNIFIED SCHOOL DISTRICT-FEES</v>
          </cell>
        </row>
        <row r="1388">
          <cell r="A1388" t="str">
            <v>SU42-GA01</v>
          </cell>
          <cell r="B1388" t="str">
            <v>NEEDLES UNIFIED SCHOOL DISTRICT</v>
          </cell>
        </row>
        <row r="1389">
          <cell r="A1389" t="str">
            <v>SU42-GS01</v>
          </cell>
          <cell r="B1389" t="str">
            <v>NEEDLES UNIFIED SCHOOL DISTRICT-SUPPLEMENTAL GTL</v>
          </cell>
        </row>
        <row r="1390">
          <cell r="A1390" t="str">
            <v>SU48-FF01</v>
          </cell>
          <cell r="B1390" t="str">
            <v>REDLANDS UNIFIED SCHOOL DISTRICT-FEES</v>
          </cell>
        </row>
        <row r="1391">
          <cell r="A1391" t="str">
            <v>SU48-GA01</v>
          </cell>
          <cell r="B1391" t="str">
            <v>REDLANDS UNIFIED SCHOOL DISTRICT</v>
          </cell>
        </row>
        <row r="1392">
          <cell r="A1392" t="str">
            <v>SU48-GS01</v>
          </cell>
          <cell r="B1392" t="str">
            <v>REDLANDS UNIFIED SCHOOL DISTRICT-SUPPLEMENTAL GTL</v>
          </cell>
        </row>
        <row r="1393">
          <cell r="A1393" t="str">
            <v>SU50-FF01</v>
          </cell>
          <cell r="B1393" t="str">
            <v>RIALTO UNIFIED SCHOOL DISTRICT-FEES</v>
          </cell>
        </row>
        <row r="1394">
          <cell r="A1394" t="str">
            <v>SU50-GA01</v>
          </cell>
          <cell r="B1394" t="str">
            <v>RIALTO UNIFIED SCHOOL DISTRICT</v>
          </cell>
        </row>
        <row r="1395">
          <cell r="A1395" t="str">
            <v>SU50-GS01</v>
          </cell>
          <cell r="B1395" t="str">
            <v>RIALTO UNIFIED SCHOOL DISTRICT-SUPPLEMENTAL GTL</v>
          </cell>
        </row>
        <row r="1396">
          <cell r="A1396" t="str">
            <v>SU52-FF01</v>
          </cell>
          <cell r="B1396" t="str">
            <v>RIM OF THE WORLD UNIFIED SCH DIST-FEES</v>
          </cell>
        </row>
        <row r="1397">
          <cell r="A1397" t="str">
            <v>SU52-GA01</v>
          </cell>
          <cell r="B1397" t="str">
            <v>RIM OF THE WORLD UNIFIED SCH DIST</v>
          </cell>
        </row>
        <row r="1398">
          <cell r="A1398" t="str">
            <v>SU52-GS01</v>
          </cell>
          <cell r="B1398" t="str">
            <v>RIM OF THE WORLD UNIFIED SCH DIST-SUPPLEMENTAL GTL</v>
          </cell>
        </row>
        <row r="1399">
          <cell r="A1399" t="str">
            <v>SU54-FF01</v>
          </cell>
          <cell r="B1399" t="str">
            <v>SAN BERNARDINO CITY UNIFIED SCH DIS-FEES</v>
          </cell>
        </row>
        <row r="1400">
          <cell r="A1400" t="str">
            <v>SU54-GA01</v>
          </cell>
          <cell r="B1400" t="str">
            <v>SAN BERNARDINO CITY UNIFIED SCH DIS</v>
          </cell>
        </row>
        <row r="1401">
          <cell r="A1401" t="str">
            <v>SU54-GS01</v>
          </cell>
          <cell r="B1401" t="str">
            <v>SAN BERNARDINO CITY UNIFIED SCH DIS-SUPPLEMENTAL GTL</v>
          </cell>
        </row>
        <row r="1402">
          <cell r="A1402" t="str">
            <v>SU56-FF01</v>
          </cell>
          <cell r="B1402" t="str">
            <v>SILVER VALLEY UNIFIED SCHOOL DIST-FEES</v>
          </cell>
        </row>
        <row r="1403">
          <cell r="A1403" t="str">
            <v>SU56-GA01</v>
          </cell>
          <cell r="B1403" t="str">
            <v>SILVER VALLEY UNIFIED SCHOOL DIST</v>
          </cell>
        </row>
        <row r="1404">
          <cell r="A1404" t="str">
            <v>SU56-GS01</v>
          </cell>
          <cell r="B1404" t="str">
            <v>SILVER VALLEY UNIFIED SCHOOL DIST-SUPPLEMENTAL GTL</v>
          </cell>
        </row>
        <row r="1405">
          <cell r="A1405" t="str">
            <v>SU58-FF01</v>
          </cell>
          <cell r="B1405" t="str">
            <v>SNOWLINE JOINT UNIFIED SCHOOL DIST-FEES</v>
          </cell>
        </row>
        <row r="1406">
          <cell r="A1406" t="str">
            <v>SU58-GA01</v>
          </cell>
          <cell r="B1406" t="str">
            <v>SNOWLINE JOINT UNIFIED SCHOOL DIST</v>
          </cell>
        </row>
        <row r="1407">
          <cell r="A1407" t="str">
            <v>SU58-GS01</v>
          </cell>
          <cell r="B1407" t="str">
            <v>SNOWLINE JOINT UNIFIED SCHOOL DIST-SUPPLEMENTAL GTL</v>
          </cell>
        </row>
        <row r="1408">
          <cell r="A1408" t="str">
            <v>SU60-FF01</v>
          </cell>
          <cell r="B1408" t="str">
            <v>TRONA JOINT UNIFIED SCHOOL DISTRICT-FEES</v>
          </cell>
        </row>
        <row r="1409">
          <cell r="A1409" t="str">
            <v>SU60-GA01</v>
          </cell>
          <cell r="B1409" t="str">
            <v>TRONA JOINT UNIFIED SCHOOL DISTRICT</v>
          </cell>
        </row>
        <row r="1410">
          <cell r="A1410" t="str">
            <v>SU60-GS01</v>
          </cell>
          <cell r="B1410" t="str">
            <v>TRONA JOINT UNIFIED SCHOOL DISTRICT-SUPPLEMENTAL GTL</v>
          </cell>
        </row>
        <row r="1411">
          <cell r="A1411" t="str">
            <v>SU62-FF01</v>
          </cell>
          <cell r="B1411" t="str">
            <v>UPLAND UNIFIED-FEES</v>
          </cell>
        </row>
        <row r="1412">
          <cell r="A1412" t="str">
            <v>SU62-GA01</v>
          </cell>
          <cell r="B1412" t="str">
            <v>UPLAND UNIFIED</v>
          </cell>
        </row>
        <row r="1413">
          <cell r="A1413" t="str">
            <v>SU62-GS01</v>
          </cell>
          <cell r="B1413" t="str">
            <v>UPLAND UNIFIED-SUPPLEMENTAL GTL</v>
          </cell>
        </row>
        <row r="1414">
          <cell r="A1414" t="str">
            <v>SU68-FF01</v>
          </cell>
          <cell r="B1414" t="str">
            <v>YUCAIPA-CALIMESA JOINT UNIFIED-FEES</v>
          </cell>
        </row>
        <row r="1415">
          <cell r="A1415" t="str">
            <v>SU68-GA01</v>
          </cell>
          <cell r="B1415" t="str">
            <v>YUCAIPA-CALIMESA JOINT UNIFIED</v>
          </cell>
        </row>
        <row r="1416">
          <cell r="A1416" t="str">
            <v>SU68-GS01</v>
          </cell>
          <cell r="B1416" t="str">
            <v>YUCAIPA-CALIMESA JOINT UNIFIED-SUPPLEMENTAL GTL</v>
          </cell>
        </row>
        <row r="1417">
          <cell r="A1417" t="str">
            <v>TB01-DA80</v>
          </cell>
          <cell r="B1417" t="str">
            <v>RIVERSIDE CO SUPERINTENDENT-DESERT COMM COLL DEBT SERVICE</v>
          </cell>
        </row>
        <row r="1418">
          <cell r="A1418" t="str">
            <v>TB02-DA89</v>
          </cell>
          <cell r="B1418" t="str">
            <v>KERN COUNTY SCHOOL BONDS-SIERRA SANDS UNIF DEBT SVC</v>
          </cell>
        </row>
        <row r="1419">
          <cell r="A1419" t="str">
            <v>TB02-DA90</v>
          </cell>
          <cell r="B1419" t="str">
            <v>KERN COUNTY SCHOOL BONDS-SIERRA SANDS UNIF BOND</v>
          </cell>
        </row>
        <row r="1420">
          <cell r="A1420" t="str">
            <v>TB02-DA91</v>
          </cell>
          <cell r="B1420" t="str">
            <v>KERN COUNTY SCHOOL BONDS-SIERRA SANDS UNIF BOND #2</v>
          </cell>
        </row>
        <row r="1421">
          <cell r="A1421" t="str">
            <v>TC80-FF01</v>
          </cell>
          <cell r="B1421" t="str">
            <v>COPPER MOUNTAIN COMMUNITY COLLEGE-FEES</v>
          </cell>
        </row>
        <row r="1422">
          <cell r="A1422" t="str">
            <v>TC80-GA01</v>
          </cell>
          <cell r="B1422" t="str">
            <v>COPPER MOUNTAIN COMMUNITY COLLEGE</v>
          </cell>
        </row>
        <row r="1423">
          <cell r="A1423" t="str">
            <v>TC84-DD01</v>
          </cell>
          <cell r="B1423" t="str">
            <v>KERN COMMUNITY COLLEGE-DEBT SERVICE</v>
          </cell>
        </row>
        <row r="1424">
          <cell r="A1424" t="str">
            <v>TC84-FF01</v>
          </cell>
          <cell r="B1424" t="str">
            <v>KERN COMMUNITY COLLEGE-FEES</v>
          </cell>
        </row>
        <row r="1425">
          <cell r="A1425" t="str">
            <v>TC84-GA01</v>
          </cell>
          <cell r="B1425" t="str">
            <v>KERN COMMUNITY COLLEGE</v>
          </cell>
        </row>
        <row r="1426">
          <cell r="A1426" t="str">
            <v>TC88-DD01</v>
          </cell>
          <cell r="B1426" t="str">
            <v>PALO VERDE COMMUNITY COLLEGE-PALO VERDE CC SFID 2004-1</v>
          </cell>
        </row>
        <row r="1427">
          <cell r="A1427" t="str">
            <v>TC88-FF01</v>
          </cell>
          <cell r="B1427" t="str">
            <v>PALO VERDE COMMUNITY COLLEGE-FEES</v>
          </cell>
        </row>
        <row r="1428">
          <cell r="A1428" t="str">
            <v>TC88-GA01</v>
          </cell>
          <cell r="B1428" t="str">
            <v>PALO VERDE COMMUNITY COLLEGE</v>
          </cell>
        </row>
        <row r="1429">
          <cell r="A1429" t="str">
            <v>TC92-FF01</v>
          </cell>
          <cell r="B1429" t="str">
            <v>RIVERSIDE CITY COLLEGE-FEES</v>
          </cell>
        </row>
        <row r="1430">
          <cell r="A1430" t="str">
            <v>TC92-GA01</v>
          </cell>
          <cell r="B1430" t="str">
            <v>RIVERSIDE CITY COLLEGE</v>
          </cell>
        </row>
        <row r="1431">
          <cell r="A1431" t="str">
            <v>TU82-FF01</v>
          </cell>
          <cell r="B1431" t="str">
            <v>JURUPA UNIFIED SCHOOL DISTRICT-FEES</v>
          </cell>
        </row>
        <row r="1432">
          <cell r="A1432" t="str">
            <v>TU82-GA01</v>
          </cell>
          <cell r="B1432" t="str">
            <v>JURUPA UNIFIED SCHOOL DISTRICT</v>
          </cell>
        </row>
        <row r="1433">
          <cell r="A1433" t="str">
            <v>TU82-GS01</v>
          </cell>
          <cell r="B1433" t="str">
            <v>JURUPA UNIFIED SCHOOL DISTRICT-SUPPLEMENTAL GTL</v>
          </cell>
        </row>
        <row r="1434">
          <cell r="A1434" t="str">
            <v>TU85-DD01</v>
          </cell>
          <cell r="B1434" t="str">
            <v>BEAUMONT UNIFIED-BEAUMONT UNIFIED SCHOOL BOND</v>
          </cell>
        </row>
        <row r="1435">
          <cell r="A1435" t="str">
            <v>TU85-FF01</v>
          </cell>
          <cell r="B1435" t="str">
            <v>BEAUMONT UNIFIED-FEES</v>
          </cell>
        </row>
        <row r="1436">
          <cell r="A1436" t="str">
            <v>TU85-GA01</v>
          </cell>
          <cell r="B1436" t="str">
            <v>BEAUMONT UNIFIED</v>
          </cell>
        </row>
        <row r="1437">
          <cell r="A1437" t="str">
            <v>TU85-GS01</v>
          </cell>
          <cell r="B1437" t="str">
            <v>BEAUMONT UNIFIED-SUPPLEMENTAL GTL</v>
          </cell>
        </row>
        <row r="1438">
          <cell r="A1438" t="str">
            <v>TU86-FF01</v>
          </cell>
          <cell r="B1438" t="str">
            <v>MUROC UNIFIED-FEES</v>
          </cell>
        </row>
        <row r="1439">
          <cell r="A1439" t="str">
            <v>TU86-GA01</v>
          </cell>
          <cell r="B1439" t="str">
            <v>MUROC UNIFIED</v>
          </cell>
        </row>
        <row r="1440">
          <cell r="A1440" t="str">
            <v>TU86-GS01</v>
          </cell>
          <cell r="B1440" t="str">
            <v>MUROC UNIFIED-SUPPLEMENTAL GTL</v>
          </cell>
        </row>
        <row r="1441">
          <cell r="A1441" t="str">
            <v>TU90-FF01</v>
          </cell>
          <cell r="B1441" t="str">
            <v>SIERRA SANDS UNIF SCHOOL DIST-FEES</v>
          </cell>
        </row>
        <row r="1442">
          <cell r="A1442" t="str">
            <v>TU90-GA01</v>
          </cell>
          <cell r="B1442" t="str">
            <v>SIERRA SANDS UNIF SCHOOL DIST</v>
          </cell>
        </row>
        <row r="1443">
          <cell r="A1443" t="str">
            <v>TU90-GS01</v>
          </cell>
          <cell r="B1443" t="str">
            <v>SIERRA SANDS UNIF SCHOOL DIST-SUPPLEMENTAL GTL</v>
          </cell>
        </row>
        <row r="1444">
          <cell r="A1444" t="str">
            <v>UD01-DA01</v>
          </cell>
          <cell r="B1444" t="str">
            <v>CSA 2 - BLO-DEBT SERVICE</v>
          </cell>
        </row>
        <row r="1445">
          <cell r="A1445" t="str">
            <v>UD02-GA01</v>
          </cell>
          <cell r="B1445" t="str">
            <v>CSA 08 - 29 PALMS</v>
          </cell>
        </row>
        <row r="1446">
          <cell r="A1446" t="str">
            <v>UD03-DA01</v>
          </cell>
          <cell r="B1446" t="str">
            <v>CSA 09 - PHELAN-ACCNT REFUND GANN DEBT</v>
          </cell>
        </row>
        <row r="1447">
          <cell r="A1447" t="str">
            <v>UD03-FF01</v>
          </cell>
          <cell r="B1447" t="str">
            <v>CSA 09 - PHELAN-FEES</v>
          </cell>
        </row>
        <row r="1448">
          <cell r="A1448" t="str">
            <v>UD03-GA01</v>
          </cell>
          <cell r="B1448" t="str">
            <v>CSA 09 - PHELAN</v>
          </cell>
        </row>
        <row r="1449">
          <cell r="A1449" t="str">
            <v>UD05-FF01</v>
          </cell>
          <cell r="B1449" t="str">
            <v>CSA 17 - APPLE VALLEY-FFES</v>
          </cell>
        </row>
        <row r="1450">
          <cell r="A1450" t="str">
            <v>UD05-GA01</v>
          </cell>
          <cell r="B1450" t="str">
            <v>CSA 17 - APPLE VALLEY</v>
          </cell>
        </row>
        <row r="1451">
          <cell r="A1451" t="str">
            <v>UD06-FF01</v>
          </cell>
          <cell r="B1451" t="str">
            <v>CSA 18 - CEDARPINES-FEES</v>
          </cell>
        </row>
        <row r="1452">
          <cell r="A1452" t="str">
            <v>UD06-GA01</v>
          </cell>
          <cell r="B1452" t="str">
            <v>CSA 18 - CEDARPINES</v>
          </cell>
        </row>
        <row r="1453">
          <cell r="A1453" t="str">
            <v>UD06-SR01</v>
          </cell>
          <cell r="B1453" t="str">
            <v>CSA 18 - CEDARPINES-ROAD MAINTENANCE</v>
          </cell>
        </row>
        <row r="1454">
          <cell r="A1454" t="str">
            <v>UD07-GA01</v>
          </cell>
          <cell r="B1454" t="str">
            <v>CSA 19 - CHINO/GLENMEADE</v>
          </cell>
        </row>
        <row r="1455">
          <cell r="A1455" t="str">
            <v>UD08-FF01</v>
          </cell>
          <cell r="B1455" t="str">
            <v>CSA 20 - JOSHUA TREE-FEES</v>
          </cell>
        </row>
        <row r="1456">
          <cell r="A1456" t="str">
            <v>UD08-GA01</v>
          </cell>
          <cell r="B1456" t="str">
            <v>CSA 20 - JOSHUA TREE</v>
          </cell>
        </row>
        <row r="1457">
          <cell r="A1457" t="str">
            <v>UD08-GA02</v>
          </cell>
          <cell r="B1457" t="str">
            <v>CSA 20 - JOSHUA TREE SOUTH DESERT FIR</v>
          </cell>
        </row>
        <row r="1458">
          <cell r="A1458" t="str">
            <v>UD08-SP01</v>
          </cell>
          <cell r="B1458" t="str">
            <v>CSA 20 - JOSHUA TREE-PARK MAINTENANCE</v>
          </cell>
        </row>
        <row r="1459">
          <cell r="A1459" t="str">
            <v>UD11-FF01</v>
          </cell>
          <cell r="B1459" t="str">
            <v>CSA 29 - LUCERNE VALLEY-FEES</v>
          </cell>
        </row>
        <row r="1460">
          <cell r="A1460" t="str">
            <v>UD11-GA01</v>
          </cell>
          <cell r="B1460" t="str">
            <v>CSA 29 - LUCERNE VALLEY</v>
          </cell>
        </row>
        <row r="1461">
          <cell r="A1461" t="str">
            <v>UD11-GA02</v>
          </cell>
          <cell r="B1461" t="str">
            <v>CSA 29 - LUCERNE VALLEY NORTH DESERT FIR</v>
          </cell>
        </row>
        <row r="1462">
          <cell r="A1462" t="str">
            <v>UD12-FF01</v>
          </cell>
          <cell r="B1462" t="str">
            <v>CSA 30 RED MOUNTAIN-FEES</v>
          </cell>
        </row>
        <row r="1463">
          <cell r="A1463" t="str">
            <v>UD12-GA01</v>
          </cell>
          <cell r="B1463" t="str">
            <v>CSA 30 RED MOUNTAIN</v>
          </cell>
        </row>
        <row r="1464">
          <cell r="A1464" t="str">
            <v>UD12-SP01</v>
          </cell>
          <cell r="B1464" t="str">
            <v>CSA 30 RED MOUNTAIN-FIRE PROTECTION</v>
          </cell>
        </row>
        <row r="1465">
          <cell r="A1465" t="str">
            <v>UD15-FF01</v>
          </cell>
          <cell r="B1465" t="str">
            <v>CSA 38 GENERAL - FIRE-FEES</v>
          </cell>
        </row>
        <row r="1466">
          <cell r="A1466" t="str">
            <v>UD15-GA01</v>
          </cell>
          <cell r="B1466" t="str">
            <v>CSA 38 GENERAL - FIRE N. DESERT FIRE</v>
          </cell>
        </row>
        <row r="1467">
          <cell r="A1467" t="str">
            <v>UD15-GA02</v>
          </cell>
          <cell r="B1467" t="str">
            <v>CSA 38 GENERAL - FIRE MOUNTAIN FIRE</v>
          </cell>
        </row>
        <row r="1468">
          <cell r="A1468" t="str">
            <v>UD15-GA03</v>
          </cell>
          <cell r="B1468" t="str">
            <v>CSA 38 GENERAL - FIRE S. DESERT FIRE</v>
          </cell>
        </row>
        <row r="1469">
          <cell r="A1469" t="str">
            <v>UD15-GA04</v>
          </cell>
          <cell r="B1469" t="str">
            <v>CSA 38 GENERAL - FIRE VALLEY FIRE</v>
          </cell>
        </row>
        <row r="1470">
          <cell r="A1470" t="str">
            <v>UD16-FF01</v>
          </cell>
          <cell r="B1470" t="str">
            <v>CSA 38 ZONE D - VICTORVILLE-FEES</v>
          </cell>
        </row>
        <row r="1471">
          <cell r="A1471" t="str">
            <v>UD16-GA01</v>
          </cell>
          <cell r="B1471" t="str">
            <v>CSA 38 ZONE D - VICTORVILLE</v>
          </cell>
        </row>
        <row r="1472">
          <cell r="A1472" t="str">
            <v>UD17-GA01</v>
          </cell>
          <cell r="B1472" t="str">
            <v>CSA 38 ZONE F - PINON HILLS</v>
          </cell>
        </row>
        <row r="1473">
          <cell r="A1473" t="str">
            <v>UD18-FF01</v>
          </cell>
          <cell r="B1473" t="str">
            <v>CSA 38 ZONE G - SOUTHWEST FIRE-FEES</v>
          </cell>
        </row>
        <row r="1474">
          <cell r="A1474" t="str">
            <v>UD18-GA01</v>
          </cell>
          <cell r="B1474" t="str">
            <v>CSA 38 ZONE G - SOUTHWEST FIRE</v>
          </cell>
        </row>
        <row r="1475">
          <cell r="A1475" t="str">
            <v>UD19-FF01</v>
          </cell>
          <cell r="B1475" t="str">
            <v>CSA 38 ZONE H - COLTON-FEES</v>
          </cell>
        </row>
        <row r="1476">
          <cell r="A1476" t="str">
            <v>UD19-GA01</v>
          </cell>
          <cell r="B1476" t="str">
            <v>CSA 38 ZONE H - COLTON</v>
          </cell>
        </row>
        <row r="1477">
          <cell r="A1477" t="str">
            <v>UD20-FF01</v>
          </cell>
          <cell r="B1477" t="str">
            <v>CSA 38 ZONE J - BIG RIVER-FEES</v>
          </cell>
        </row>
        <row r="1478">
          <cell r="A1478" t="str">
            <v>UD20-GA01</v>
          </cell>
          <cell r="B1478" t="str">
            <v>CSA 38 ZONE J - BIG RIVER</v>
          </cell>
        </row>
        <row r="1479">
          <cell r="A1479" t="str">
            <v>UD21-FF01</v>
          </cell>
          <cell r="B1479" t="str">
            <v>CSA 38 ZONE K - SPRING VALLEY LAKE-FEES</v>
          </cell>
        </row>
        <row r="1480">
          <cell r="A1480" t="str">
            <v>UD21-GA01</v>
          </cell>
          <cell r="B1480" t="str">
            <v>CSA 38 ZONE K - SPRING VALLEY LAKE</v>
          </cell>
        </row>
        <row r="1481">
          <cell r="A1481" t="str">
            <v>UD22-SP01</v>
          </cell>
          <cell r="B1481" t="str">
            <v>HIGHLAND PARAMEDIC SPECIAL TAX-PARAMEDIC</v>
          </cell>
        </row>
        <row r="1482">
          <cell r="A1482" t="str">
            <v>UD23-SP01</v>
          </cell>
          <cell r="B1482" t="str">
            <v>YUCAIPA PARAMEDIC SPECIAL TAX-PARAMEDIC</v>
          </cell>
        </row>
        <row r="1483">
          <cell r="A1483" t="str">
            <v>UD24-SP01</v>
          </cell>
          <cell r="B1483" t="str">
            <v>EL MIRAGE FIRE SPECIAL TAX-FIRE PROTECTION ASSESSMENTS</v>
          </cell>
        </row>
        <row r="1484">
          <cell r="A1484" t="str">
            <v>UD25-FF01</v>
          </cell>
          <cell r="B1484" t="str">
            <v>CSA 40 - ELEPHANT MOUNTAIN-FEES</v>
          </cell>
        </row>
        <row r="1485">
          <cell r="A1485" t="str">
            <v>UD25-GA01</v>
          </cell>
          <cell r="B1485" t="str">
            <v>CSA 40 - ELEPHANT MOUNTAIN</v>
          </cell>
        </row>
        <row r="1486">
          <cell r="A1486" t="str">
            <v>UD27-DA01</v>
          </cell>
          <cell r="B1486" t="str">
            <v>CSA 42 - ORO GRANDE-DEBT SERVICE</v>
          </cell>
        </row>
        <row r="1487">
          <cell r="A1487" t="str">
            <v>UD27-FF01</v>
          </cell>
          <cell r="B1487" t="str">
            <v>CSA 42 - ORO GRANDE-FEES</v>
          </cell>
        </row>
        <row r="1488">
          <cell r="A1488" t="str">
            <v>UD27-GA01</v>
          </cell>
          <cell r="B1488" t="str">
            <v>CSA 42 - ORO GRANDE</v>
          </cell>
        </row>
        <row r="1489">
          <cell r="A1489" t="str">
            <v>UD27-SS01</v>
          </cell>
          <cell r="B1489" t="str">
            <v>CSA 42 - ORO GRANDE-SEWER STANDBY</v>
          </cell>
        </row>
        <row r="1490">
          <cell r="A1490" t="str">
            <v>UD27-SU01</v>
          </cell>
          <cell r="B1490" t="str">
            <v>CSA 42 - ORO GRANDE-DELINQUENT SEWER USER FEES</v>
          </cell>
        </row>
        <row r="1491">
          <cell r="A1491" t="str">
            <v>UD27-SU02</v>
          </cell>
          <cell r="B1491" t="str">
            <v>CSA 42 - ORO GRANDE-DELINQUENT WATER USER FEES</v>
          </cell>
        </row>
        <row r="1492">
          <cell r="A1492" t="str">
            <v>UD27-SU03</v>
          </cell>
          <cell r="B1492" t="str">
            <v>CSA 42 - ORO GRANDE-DELINQUENT REFUSE USER FEES</v>
          </cell>
        </row>
        <row r="1493">
          <cell r="A1493" t="str">
            <v>UD27-SW01</v>
          </cell>
          <cell r="B1493" t="str">
            <v>CSA 42 - ORO GRANDE-WATER STANDBY</v>
          </cell>
        </row>
        <row r="1494">
          <cell r="A1494" t="str">
            <v>UD28-GA01</v>
          </cell>
          <cell r="B1494" t="str">
            <v>CSA 45 - YUCCA VALLEY</v>
          </cell>
        </row>
        <row r="1495">
          <cell r="A1495" t="str">
            <v>UD30-GA01</v>
          </cell>
          <cell r="B1495" t="str">
            <v>CSA 48 - GENERAL - CARBON CANYON</v>
          </cell>
        </row>
        <row r="1496">
          <cell r="A1496" t="str">
            <v>UD30-SR01</v>
          </cell>
          <cell r="B1496" t="str">
            <v>CSA 48 - GENERAL - CARBON CANYON-ROAD IMPROVEMENTS</v>
          </cell>
        </row>
        <row r="1497">
          <cell r="A1497" t="str">
            <v>UD31-GA01</v>
          </cell>
          <cell r="B1497" t="str">
            <v>CSA 48 - ZONE B</v>
          </cell>
        </row>
        <row r="1498">
          <cell r="A1498" t="str">
            <v>UD32-GA01</v>
          </cell>
          <cell r="B1498" t="str">
            <v>CSA 48 - ZONE E - WATERWORKS</v>
          </cell>
        </row>
        <row r="1499">
          <cell r="A1499" t="str">
            <v>UD32-TW01</v>
          </cell>
          <cell r="B1499" t="str">
            <v>CSA 48 - ZONE E - WATERWORKS-WATER BOND 80-1</v>
          </cell>
        </row>
        <row r="1500">
          <cell r="A1500" t="str">
            <v>UD35-GA01</v>
          </cell>
          <cell r="B1500" t="str">
            <v>CSA 51 - LOS SERRANOS</v>
          </cell>
        </row>
        <row r="1501">
          <cell r="A1501" t="str">
            <v>UD36-FF01</v>
          </cell>
          <cell r="B1501" t="str">
            <v>CSA 53 - LIGHTING - BIG BEAR-FEES</v>
          </cell>
        </row>
        <row r="1502">
          <cell r="A1502" t="str">
            <v>UD36-GA01</v>
          </cell>
          <cell r="B1502" t="str">
            <v>CSA 53 - LIGHTING - BIG BEAR</v>
          </cell>
        </row>
        <row r="1503">
          <cell r="A1503" t="str">
            <v>UD37-FF01</v>
          </cell>
          <cell r="B1503" t="str">
            <v>CSA 53 - ZONE B-FEES</v>
          </cell>
        </row>
        <row r="1504">
          <cell r="A1504" t="str">
            <v>UD37-GA01</v>
          </cell>
          <cell r="B1504" t="str">
            <v>CSA 53 - ZONE B</v>
          </cell>
        </row>
        <row r="1505">
          <cell r="A1505" t="str">
            <v>UD37-SS01</v>
          </cell>
          <cell r="B1505" t="str">
            <v>CSA 53 - ZONE B-SEWER STANDBY - B-1</v>
          </cell>
        </row>
        <row r="1506">
          <cell r="A1506" t="str">
            <v>UD37-SU01</v>
          </cell>
          <cell r="B1506" t="str">
            <v>CSA 53 - ZONE B-IMP B-1 SWR SVC</v>
          </cell>
        </row>
        <row r="1507">
          <cell r="A1507" t="str">
            <v>UD37-TS01</v>
          </cell>
          <cell r="B1507" t="str">
            <v>CSA 53 - ZONE B-NORTHSHORE BOND 53B-1</v>
          </cell>
        </row>
        <row r="1508">
          <cell r="A1508" t="str">
            <v>UD39-FF01</v>
          </cell>
          <cell r="B1508" t="str">
            <v>CSA 54 - CREST FOREST-FEES</v>
          </cell>
        </row>
        <row r="1509">
          <cell r="A1509" t="str">
            <v>UD39-GA01</v>
          </cell>
          <cell r="B1509" t="str">
            <v>CSA 54 - CREST FOREST</v>
          </cell>
        </row>
        <row r="1510">
          <cell r="A1510" t="str">
            <v>UD41-FF01</v>
          </cell>
          <cell r="B1510" t="str">
            <v>CSA 56 - WRIGHTWOOD-FEES</v>
          </cell>
        </row>
        <row r="1511">
          <cell r="A1511" t="str">
            <v>UD41-GA01</v>
          </cell>
          <cell r="B1511" t="str">
            <v>CSA 56 - WRIGHTWOOD</v>
          </cell>
        </row>
        <row r="1512">
          <cell r="A1512" t="str">
            <v>UD41-GA02</v>
          </cell>
          <cell r="B1512" t="str">
            <v>CSA 56 - WRIGHTWOOD NORTH DESERT FIR</v>
          </cell>
        </row>
        <row r="1513">
          <cell r="A1513" t="str">
            <v>UD42-FF01</v>
          </cell>
          <cell r="B1513" t="str">
            <v>CSA 56 - ZONE F-1 - PINON HILLS-FEES</v>
          </cell>
        </row>
        <row r="1514">
          <cell r="A1514" t="str">
            <v>UD42-GA01</v>
          </cell>
          <cell r="B1514" t="str">
            <v>CSA 56 - ZONE F-1 - PINON HILLS</v>
          </cell>
        </row>
        <row r="1515">
          <cell r="A1515" t="str">
            <v>UD43-FF01</v>
          </cell>
          <cell r="B1515" t="str">
            <v>CSA 59 - DEER LODGE-FEES</v>
          </cell>
        </row>
        <row r="1516">
          <cell r="A1516" t="str">
            <v>UD43-GA01</v>
          </cell>
          <cell r="B1516" t="str">
            <v>CSA 59 - DEER LODGE</v>
          </cell>
        </row>
        <row r="1517">
          <cell r="A1517" t="str">
            <v>UD43-SR01</v>
          </cell>
          <cell r="B1517" t="str">
            <v>CSA 59 - DEER LODGE-ROAD IMPROVEMENTS</v>
          </cell>
        </row>
        <row r="1518">
          <cell r="A1518" t="str">
            <v>UD44-FF01</v>
          </cell>
          <cell r="B1518" t="str">
            <v>CSA 60 - VICTORVILLE-FEES</v>
          </cell>
        </row>
        <row r="1519">
          <cell r="A1519" t="str">
            <v>UD44-GA01</v>
          </cell>
          <cell r="B1519" t="str">
            <v>CSA 60 - VICTORVILLE</v>
          </cell>
        </row>
        <row r="1520">
          <cell r="A1520" t="str">
            <v>UD46-DA01</v>
          </cell>
          <cell r="B1520" t="str">
            <v>CSA 63 - OAK GLEN/YUCAIPA-DEBT SERVICE</v>
          </cell>
        </row>
        <row r="1521">
          <cell r="A1521" t="str">
            <v>UD46-DA02</v>
          </cell>
          <cell r="B1521" t="str">
            <v>CSA 63 - OAK GLEN/YUCAIPA-DEBT SERVICE 89 NEG RATE</v>
          </cell>
        </row>
        <row r="1522">
          <cell r="A1522" t="str">
            <v>UD46-DA03</v>
          </cell>
          <cell r="B1522" t="str">
            <v>CSA 63 - OAK GLEN/YUCAIPA-DEBT SERVICE 90 NEG RATE</v>
          </cell>
        </row>
        <row r="1523">
          <cell r="A1523" t="str">
            <v>UD46-FF01</v>
          </cell>
          <cell r="B1523" t="str">
            <v>CSA 63 - OAK GLEN/YUCAIPA-FEES</v>
          </cell>
        </row>
        <row r="1524">
          <cell r="A1524" t="str">
            <v>UD46-GA01</v>
          </cell>
          <cell r="B1524" t="str">
            <v>CSA 63 - OAK GLEN/YUCAIPA</v>
          </cell>
        </row>
        <row r="1525">
          <cell r="A1525" t="str">
            <v>UD47-DA01</v>
          </cell>
          <cell r="B1525" t="str">
            <v>CSA 64 - SPRING VLY LAKE-DEBT SERVICE BOND 1</v>
          </cell>
        </row>
        <row r="1526">
          <cell r="A1526" t="str">
            <v>UD47-DA02</v>
          </cell>
          <cell r="B1526" t="str">
            <v>CSA 64 - SPRING VLY LAKE-DEBT SERVICE BOND 2</v>
          </cell>
        </row>
        <row r="1527">
          <cell r="A1527" t="str">
            <v>UD47-DA03</v>
          </cell>
          <cell r="B1527" t="str">
            <v>CSA 64 - SPRING VLY LAKE-DEBT SERVICE BOND 3</v>
          </cell>
        </row>
        <row r="1528">
          <cell r="A1528" t="str">
            <v>UD47-FF01</v>
          </cell>
          <cell r="B1528" t="str">
            <v>CSA 64 - SPRING VLY LAKE-FEES</v>
          </cell>
        </row>
        <row r="1529">
          <cell r="A1529" t="str">
            <v>UD47-GA01</v>
          </cell>
          <cell r="B1529" t="str">
            <v>CSA 64 - SPRING VLY LAKE</v>
          </cell>
        </row>
        <row r="1530">
          <cell r="A1530" t="str">
            <v>UD47-SP01</v>
          </cell>
          <cell r="B1530" t="str">
            <v>CSA 64 - SPRING VLY LAKE-ANNEXATION FEE</v>
          </cell>
        </row>
        <row r="1531">
          <cell r="A1531" t="str">
            <v>UD47-SS01</v>
          </cell>
          <cell r="B1531" t="str">
            <v>CSA 64 - SPRING VLY LAKE-SEWER STANDBY</v>
          </cell>
        </row>
        <row r="1532">
          <cell r="A1532" t="str">
            <v>UD47-SU01</v>
          </cell>
          <cell r="B1532" t="str">
            <v>CSA 64 - SPRING VLY LAKE-DELQ SWR USER CHG</v>
          </cell>
        </row>
        <row r="1533">
          <cell r="A1533" t="str">
            <v>UD47-SU02</v>
          </cell>
          <cell r="B1533" t="str">
            <v>CSA 64 - SPRING VLY LAKE-DELQ WATER USER CHG</v>
          </cell>
        </row>
        <row r="1534">
          <cell r="A1534" t="str">
            <v>UD47-SW01</v>
          </cell>
          <cell r="B1534" t="str">
            <v>CSA 64 - SPRING VLY LAKE-WATER STANDBY</v>
          </cell>
        </row>
        <row r="1535">
          <cell r="A1535" t="str">
            <v>UD48-FF01</v>
          </cell>
          <cell r="B1535" t="str">
            <v>CSA 68 - VALLEY OF THE MOON-FEES</v>
          </cell>
        </row>
        <row r="1536">
          <cell r="A1536" t="str">
            <v>UD48-GA01</v>
          </cell>
          <cell r="B1536" t="str">
            <v>CSA 68 - VALLEY OF THE MOON</v>
          </cell>
        </row>
        <row r="1537">
          <cell r="A1537" t="str">
            <v>UD48-SR01</v>
          </cell>
          <cell r="B1537" t="str">
            <v>CSA 68 - VALLEY OF THE MOON-ROAD IMPROVEMENTS</v>
          </cell>
        </row>
        <row r="1538">
          <cell r="A1538" t="str">
            <v>UD49-FF01</v>
          </cell>
          <cell r="B1538" t="str">
            <v>CSA 69 - LAKE ARROWHEAD-FEES</v>
          </cell>
        </row>
        <row r="1539">
          <cell r="A1539" t="str">
            <v>UD49-GA01</v>
          </cell>
          <cell r="B1539" t="str">
            <v>CSA 69 - LAKE ARROWHEAD</v>
          </cell>
        </row>
        <row r="1540">
          <cell r="A1540" t="str">
            <v>UD49-SR01</v>
          </cell>
          <cell r="B1540" t="str">
            <v>CSA 69 - LAKE ARROWHEAD-ROAD IMPROVEMENTS</v>
          </cell>
        </row>
        <row r="1541">
          <cell r="A1541" t="str">
            <v>UD50-FF01</v>
          </cell>
          <cell r="B1541" t="str">
            <v>CSA 70-FEES</v>
          </cell>
        </row>
        <row r="1542">
          <cell r="A1542" t="str">
            <v>UD50-GA01</v>
          </cell>
          <cell r="B1542" t="str">
            <v>CSA 70</v>
          </cell>
        </row>
        <row r="1543">
          <cell r="A1543" t="str">
            <v>UD50-SP01</v>
          </cell>
          <cell r="B1543" t="str">
            <v>CSA 70-LAND USE SERVICES #0182</v>
          </cell>
        </row>
        <row r="1544">
          <cell r="A1544" t="str">
            <v>UD50-SP02</v>
          </cell>
          <cell r="B1544" t="str">
            <v>CSA 70-LAND USE SERVICES #0182</v>
          </cell>
        </row>
        <row r="1545">
          <cell r="A1545" t="str">
            <v>UD50-SP03</v>
          </cell>
          <cell r="B1545" t="str">
            <v>CSA 70-COUNTY FIRE DEPARTMENT - 0450</v>
          </cell>
        </row>
        <row r="1546">
          <cell r="A1546" t="str">
            <v>UD50-SP04</v>
          </cell>
          <cell r="B1546" t="str">
            <v>CSA 70-COUNTY FIRE DEPARTMENT - 0450</v>
          </cell>
        </row>
        <row r="1547">
          <cell r="A1547" t="str">
            <v>UD50-SU01</v>
          </cell>
          <cell r="B1547" t="str">
            <v>CSA 70-UNDERGROUND UTILITIES</v>
          </cell>
        </row>
        <row r="1548">
          <cell r="A1548" t="str">
            <v>UD51-FF01</v>
          </cell>
          <cell r="B1548" t="str">
            <v>CSA 70 ZONE A - WEST END-FEES</v>
          </cell>
        </row>
        <row r="1549">
          <cell r="A1549" t="str">
            <v>UD51-GA01</v>
          </cell>
          <cell r="B1549" t="str">
            <v>CSA 70 ZONE A - WEST END</v>
          </cell>
        </row>
        <row r="1550">
          <cell r="A1550" t="str">
            <v>UD52-DA01</v>
          </cell>
          <cell r="B1550" t="str">
            <v>CSA 70 ZONE B - HELENDALE-DEBT SERVICE</v>
          </cell>
        </row>
        <row r="1551">
          <cell r="A1551" t="str">
            <v>UD52-FF01</v>
          </cell>
          <cell r="B1551" t="str">
            <v>CSA 70 ZONE B - HELENDALE-FEES</v>
          </cell>
        </row>
        <row r="1552">
          <cell r="A1552" t="str">
            <v>UD52-GA01</v>
          </cell>
          <cell r="B1552" t="str">
            <v>CSA 70 ZONE B - HELENDALE</v>
          </cell>
        </row>
        <row r="1553">
          <cell r="A1553" t="str">
            <v>UD52-SS01</v>
          </cell>
          <cell r="B1553" t="str">
            <v>CSA 70 ZONE B - HELENDALE-SEWER STANDBY</v>
          </cell>
        </row>
        <row r="1554">
          <cell r="A1554" t="str">
            <v>UD52-SU01</v>
          </cell>
          <cell r="B1554" t="str">
            <v>CSA 70 ZONE B - HELENDALE-DELINQUENT SEWER CHG</v>
          </cell>
        </row>
        <row r="1555">
          <cell r="A1555" t="str">
            <v>UD53-DA01</v>
          </cell>
          <cell r="B1555" t="str">
            <v>CSA 70 ZONE C-DEBT SERVICE</v>
          </cell>
        </row>
        <row r="1556">
          <cell r="A1556" t="str">
            <v>UD53-SU01</v>
          </cell>
          <cell r="B1556" t="str">
            <v>CSA 70 ZONE C-DELINQUENT WATER USER FEE</v>
          </cell>
        </row>
        <row r="1557">
          <cell r="A1557" t="str">
            <v>UD53-SW01</v>
          </cell>
          <cell r="B1557" t="str">
            <v>CSA 70 ZONE C-WATER STANDBY</v>
          </cell>
        </row>
        <row r="1558">
          <cell r="A1558" t="str">
            <v>UD54-DA01</v>
          </cell>
          <cell r="B1558" t="str">
            <v>CSA 70 ZONE D-1 - LAKE ARROWHEAD-DEBT SERVICE</v>
          </cell>
        </row>
        <row r="1559">
          <cell r="A1559" t="str">
            <v>UD54-FF01</v>
          </cell>
          <cell r="B1559" t="str">
            <v>CSA 70 ZONE D-1 - LAKE ARROWHEAD-FEES</v>
          </cell>
        </row>
        <row r="1560">
          <cell r="A1560" t="str">
            <v>UD54-GA01</v>
          </cell>
          <cell r="B1560" t="str">
            <v>CSA 70 ZONE D-1 - LAKE ARROWHEAD</v>
          </cell>
        </row>
        <row r="1561">
          <cell r="A1561" t="str">
            <v>UD54-SP01</v>
          </cell>
          <cell r="B1561" t="str">
            <v>CSA 70 ZONE D-1 - LAKE ARROWHEAD-MAINTENANCE SERVICE</v>
          </cell>
        </row>
        <row r="1562">
          <cell r="A1562" t="str">
            <v>UD55-SP01</v>
          </cell>
          <cell r="B1562" t="str">
            <v>CSA 70 ZONE E (CHINO HILLS PK)-LANDSCAPE MAINTENANCE</v>
          </cell>
        </row>
        <row r="1563">
          <cell r="A1563" t="str">
            <v>UD56-FF01</v>
          </cell>
          <cell r="B1563" t="str">
            <v>CSA 70 ZONE F - MORONGO-FEES</v>
          </cell>
        </row>
        <row r="1564">
          <cell r="A1564" t="str">
            <v>UD56-GA01</v>
          </cell>
          <cell r="B1564" t="str">
            <v>CSA 70 ZONE F - MORONGO</v>
          </cell>
        </row>
        <row r="1565">
          <cell r="A1565" t="str">
            <v>UD56-SU01</v>
          </cell>
          <cell r="B1565" t="str">
            <v>CSA 70 ZONE F - MORONGO-DELQ WATER USER CHG</v>
          </cell>
        </row>
        <row r="1566">
          <cell r="A1566" t="str">
            <v>UD56-SW01</v>
          </cell>
          <cell r="B1566" t="str">
            <v>CSA 70 ZONE F - MORONGO-WATER STANDBY</v>
          </cell>
        </row>
        <row r="1567">
          <cell r="A1567" t="str">
            <v>UD57-FF01</v>
          </cell>
          <cell r="B1567" t="str">
            <v>CSA 70 ZONE G - WRIGHTWOOD-FEES</v>
          </cell>
        </row>
        <row r="1568">
          <cell r="A1568" t="str">
            <v>UD57-GA01</v>
          </cell>
          <cell r="B1568" t="str">
            <v>CSA 70 ZONE G - WRIGHTWOOD</v>
          </cell>
        </row>
        <row r="1569">
          <cell r="A1569" t="str">
            <v>UD57-SR01</v>
          </cell>
          <cell r="B1569" t="str">
            <v>CSA 70 ZONE G - WRIGHTWOOD-CSA 70 G ROAD MAINTENANCE</v>
          </cell>
        </row>
        <row r="1570">
          <cell r="A1570" t="str">
            <v>UD57-SU01</v>
          </cell>
          <cell r="B1570" t="str">
            <v>CSA 70 ZONE G - WRIGHTWOOD-DLQ WATER USER CHGS</v>
          </cell>
        </row>
        <row r="1571">
          <cell r="A1571" t="str">
            <v>UD57-SW01</v>
          </cell>
          <cell r="B1571" t="str">
            <v>CSA 70 ZONE G - WRIGHTWOOD-WATER AVAILABILITY</v>
          </cell>
        </row>
        <row r="1572">
          <cell r="A1572" t="str">
            <v>UD57-TW01</v>
          </cell>
          <cell r="B1572" t="str">
            <v>CSA 70 ZONE G - WRIGHTWOOD-A.D. 94-2, S.A. 81-1</v>
          </cell>
        </row>
        <row r="1573">
          <cell r="A1573" t="str">
            <v>UD58-TS01</v>
          </cell>
          <cell r="B1573" t="str">
            <v>CSA 70 ZONE H - GRAND TERRACE-A.D. 94-2, S.A.1-H</v>
          </cell>
        </row>
        <row r="1574">
          <cell r="A1574" t="str">
            <v>UD59-DA01</v>
          </cell>
          <cell r="B1574" t="str">
            <v>CSA 70 ZONE J-DEBT SERVICE</v>
          </cell>
        </row>
        <row r="1575">
          <cell r="A1575" t="str">
            <v>UD59-FF01</v>
          </cell>
          <cell r="B1575" t="str">
            <v>CSA 70 ZONE J-FEES</v>
          </cell>
        </row>
        <row r="1576">
          <cell r="A1576" t="str">
            <v>UD59-GA01</v>
          </cell>
          <cell r="B1576" t="str">
            <v>CSA 70 ZONE J</v>
          </cell>
        </row>
        <row r="1577">
          <cell r="A1577" t="str">
            <v>UD59-SP01</v>
          </cell>
          <cell r="B1577" t="str">
            <v>CSA 70 ZONE J-WTR LINE EXTENSION</v>
          </cell>
        </row>
        <row r="1578">
          <cell r="A1578" t="str">
            <v>UD59-SP02</v>
          </cell>
          <cell r="B1578" t="str">
            <v>CSA 70 ZONE J-WTR LINE EXTENSION</v>
          </cell>
        </row>
        <row r="1579">
          <cell r="A1579" t="str">
            <v>UD59-SU01</v>
          </cell>
          <cell r="B1579" t="str">
            <v>CSA 70 ZONE J-DELQ WATER USER CHG</v>
          </cell>
        </row>
        <row r="1580">
          <cell r="A1580" t="str">
            <v>UD59-SW01</v>
          </cell>
          <cell r="B1580" t="str">
            <v>CSA 70 ZONE J-WATER STANDBY</v>
          </cell>
        </row>
        <row r="1581">
          <cell r="A1581" t="str">
            <v>UD59-TW01</v>
          </cell>
          <cell r="B1581" t="str">
            <v>CSA 70 ZONE J-A.D. 94-2, S.A. 84-3</v>
          </cell>
        </row>
        <row r="1582">
          <cell r="A1582" t="str">
            <v>UD59-TW02</v>
          </cell>
          <cell r="B1582" t="str">
            <v>CSA 70 ZONE J-A.D. 94-2, S.A. 87-2</v>
          </cell>
        </row>
        <row r="1583">
          <cell r="A1583" t="str">
            <v>UD60-DA01</v>
          </cell>
          <cell r="B1583" t="str">
            <v>CSA 70 ZONE L - PINON HILLS-DEBT SERVICE</v>
          </cell>
        </row>
        <row r="1584">
          <cell r="A1584" t="str">
            <v>UD60-FF01</v>
          </cell>
          <cell r="B1584" t="str">
            <v>CSA 70 ZONE L - PINON HILLS-FEES</v>
          </cell>
        </row>
        <row r="1585">
          <cell r="A1585" t="str">
            <v>UD60-GA01</v>
          </cell>
          <cell r="B1585" t="str">
            <v>CSA 70 ZONE L - PINON HILLS</v>
          </cell>
        </row>
        <row r="1586">
          <cell r="A1586" t="str">
            <v>UD60-SP01</v>
          </cell>
          <cell r="B1586" t="str">
            <v>CSA 70 ZONE L - PINON HILLS-WATER EXPANSION SYSTEM</v>
          </cell>
        </row>
        <row r="1587">
          <cell r="A1587" t="str">
            <v>UD60-SP02</v>
          </cell>
          <cell r="B1587" t="str">
            <v>CSA 70 ZONE L - PINON HILLS-WATER DESIGN SERVICE</v>
          </cell>
        </row>
        <row r="1588">
          <cell r="A1588" t="str">
            <v>UD60-SP03</v>
          </cell>
          <cell r="B1588" t="str">
            <v>CSA 70 ZONE L - PINON HILLS-WATER EXPANSION SYSTEM</v>
          </cell>
        </row>
        <row r="1589">
          <cell r="A1589" t="str">
            <v>UD60-SU01</v>
          </cell>
          <cell r="B1589" t="str">
            <v>CSA 70 ZONE L - PINON HILLS-PHELAN PINON HILLS DELQ USER CHGS</v>
          </cell>
        </row>
        <row r="1590">
          <cell r="A1590" t="str">
            <v>UD60-SW01</v>
          </cell>
          <cell r="B1590" t="str">
            <v>CSA 70 ZONE L - PINON HILLS-PHELAN PINON HILLS CSD WATER AVAI</v>
          </cell>
        </row>
        <row r="1591">
          <cell r="A1591" t="str">
            <v>UD60-TW01</v>
          </cell>
          <cell r="B1591" t="str">
            <v>CSA 70 ZONE L - PINON HILLS-A.D. 94-2, S.A. 82-6</v>
          </cell>
        </row>
        <row r="1592">
          <cell r="A1592" t="str">
            <v>UD60-TW02</v>
          </cell>
          <cell r="B1592" t="str">
            <v>CSA 70 ZONE L - PINON HILLS-A.D. 94-2, S.A. 84-2</v>
          </cell>
        </row>
        <row r="1593">
          <cell r="A1593" t="str">
            <v>UD60-TW03</v>
          </cell>
          <cell r="B1593" t="str">
            <v>CSA 70 ZONE L - PINON HILLS-A.D. 94-2, S.A. 84-4</v>
          </cell>
        </row>
        <row r="1594">
          <cell r="A1594" t="str">
            <v>UD60-TW04</v>
          </cell>
          <cell r="B1594" t="str">
            <v>CSA 70 ZONE L - PINON HILLS-A.D. 94-2, S.A. 87-3</v>
          </cell>
        </row>
        <row r="1595">
          <cell r="A1595" t="str">
            <v>UD61-SP01</v>
          </cell>
          <cell r="B1595" t="str">
            <v>CSA 70 ZONE L-1 - WHITEROAD-WATER SYSTEM</v>
          </cell>
        </row>
        <row r="1596">
          <cell r="A1596" t="str">
            <v>UD61-TW01</v>
          </cell>
          <cell r="B1596" t="str">
            <v>CSA 70 ZONE L-1 - WHITEROAD-ASSESSMENT DIST 82-4</v>
          </cell>
        </row>
        <row r="1597">
          <cell r="A1597" t="str">
            <v>UD62-FF01</v>
          </cell>
          <cell r="B1597" t="str">
            <v>WONDER VALLEY-FEES</v>
          </cell>
        </row>
        <row r="1598">
          <cell r="A1598" t="str">
            <v>UD62-GA01</v>
          </cell>
          <cell r="B1598" t="str">
            <v>WONDER VALLEY</v>
          </cell>
        </row>
        <row r="1599">
          <cell r="A1599" t="str">
            <v>UD62-SP01</v>
          </cell>
          <cell r="B1599" t="str">
            <v>WONDER VALLEY-PARK MAINTENANCE</v>
          </cell>
        </row>
        <row r="1600">
          <cell r="A1600" t="str">
            <v>UD62-SP02</v>
          </cell>
          <cell r="B1600" t="str">
            <v>WONDER VALLEY-FIRE TAX</v>
          </cell>
        </row>
        <row r="1601">
          <cell r="A1601" t="str">
            <v>UD62-SR01</v>
          </cell>
          <cell r="B1601" t="str">
            <v>WONDER VALLEY-ROAD IMPROVEMENTS</v>
          </cell>
        </row>
        <row r="1602">
          <cell r="A1602" t="str">
            <v>UD63-SP01</v>
          </cell>
          <cell r="B1602" t="str">
            <v>LAKE ARROWHEAD PARAMEDIC SERVICE-PARAMEDIC SERVICES</v>
          </cell>
        </row>
        <row r="1603">
          <cell r="A1603" t="str">
            <v>UD64-SP01</v>
          </cell>
          <cell r="B1603" t="str">
            <v>CSA 70 ZN P-3 - RIM OF THE WORLD-PARK DISTRICT</v>
          </cell>
        </row>
        <row r="1604">
          <cell r="A1604" t="str">
            <v>UD65-GA01</v>
          </cell>
          <cell r="B1604" t="str">
            <v>CSA 70 ZONE Q - CHINO</v>
          </cell>
        </row>
        <row r="1605">
          <cell r="A1605" t="str">
            <v>UD66-SU01</v>
          </cell>
          <cell r="B1605" t="str">
            <v>CSA 70 ZONE E-1 - N. APPLE VALLEY-SERVICE CHARGE</v>
          </cell>
        </row>
        <row r="1606">
          <cell r="A1606" t="str">
            <v>UD67-FF01</v>
          </cell>
          <cell r="B1606" t="str">
            <v>CSA 70 ZONE R-2 - TWIN PEAKS-FEES</v>
          </cell>
        </row>
        <row r="1607">
          <cell r="A1607" t="str">
            <v>UD67-GA01</v>
          </cell>
          <cell r="B1607" t="str">
            <v>CSA 70 ZONE R-2 - TWIN PEAKS</v>
          </cell>
        </row>
        <row r="1608">
          <cell r="A1608" t="str">
            <v>UD67-SR01</v>
          </cell>
          <cell r="B1608" t="str">
            <v>CSA 70 ZONE R-2 - TWIN PEAKS-ROAD MAINTENANCE</v>
          </cell>
        </row>
        <row r="1609">
          <cell r="A1609" t="str">
            <v>UD68-FF01</v>
          </cell>
          <cell r="B1609" t="str">
            <v>CSA 70 ZONE R-3 - ERWIN LAKE-FEES</v>
          </cell>
        </row>
        <row r="1610">
          <cell r="A1610" t="str">
            <v>UD68-GA01</v>
          </cell>
          <cell r="B1610" t="str">
            <v>CSA 70 ZONE R-3 - ERWIN LAKE</v>
          </cell>
        </row>
        <row r="1611">
          <cell r="A1611" t="str">
            <v>UD68-SR01</v>
          </cell>
          <cell r="B1611" t="str">
            <v>CSA 70 ZONE R-3 - ERWIN LAKE-ROAD IMPROVEMENTS</v>
          </cell>
        </row>
        <row r="1612">
          <cell r="A1612" t="str">
            <v>UD68-SR02</v>
          </cell>
          <cell r="B1612" t="str">
            <v>CSA 70 ZONE R-3 - ERWIN LAKE-ROAD IMPROVEMENTS</v>
          </cell>
        </row>
        <row r="1613">
          <cell r="A1613" t="str">
            <v>UD69-SR01</v>
          </cell>
          <cell r="B1613" t="str">
            <v>CSA 70 ZONE R-4 - CEDAR GLEN-ROAD IMPROVEMENTS</v>
          </cell>
        </row>
        <row r="1614">
          <cell r="A1614" t="str">
            <v>UD70-SR01</v>
          </cell>
          <cell r="B1614" t="str">
            <v>CSA 70 ZONE R-5 - SUGARLOAF-ROAD MAINTENANCE</v>
          </cell>
        </row>
        <row r="1615">
          <cell r="A1615" t="str">
            <v>UD70-TT01</v>
          </cell>
          <cell r="B1615" t="str">
            <v>CSA 70 ZONE R-5 - SUGARLOAF-CSA 70 ZONE R-5. A.D. 91-1</v>
          </cell>
        </row>
        <row r="1616">
          <cell r="A1616" t="str">
            <v>UD71-SP01</v>
          </cell>
          <cell r="B1616" t="str">
            <v>CSA 70 ZONE P-6 - EL MIRAGE-PARK DISTRICT</v>
          </cell>
        </row>
        <row r="1617">
          <cell r="A1617" t="str">
            <v>UD72-SS01</v>
          </cell>
          <cell r="B1617" t="str">
            <v>CSA 70 ZONE SP-2 - HIGH COUNTRY-SEWER STANDBY</v>
          </cell>
        </row>
        <row r="1618">
          <cell r="A1618" t="str">
            <v>UD72-SS02</v>
          </cell>
          <cell r="B1618" t="str">
            <v>CSA 70 ZONE SP-2 - HIGH COUNTRY-CSA 70 SP-2 DELINQUENT SEWER USER</v>
          </cell>
        </row>
        <row r="1619">
          <cell r="A1619" t="str">
            <v>UD73-SR01</v>
          </cell>
          <cell r="B1619" t="str">
            <v>CSA 70 ZONE R-8 - RIVERSIDE TERRACE-ROAD MAINTENANCE</v>
          </cell>
        </row>
        <row r="1620">
          <cell r="A1620" t="str">
            <v>UD74-SR01</v>
          </cell>
          <cell r="B1620" t="str">
            <v>CSA 70 ZONE R-9 - RIM FOREST-ROAD MAINTENANCE</v>
          </cell>
        </row>
        <row r="1621">
          <cell r="A1621" t="str">
            <v>UD75-TT01</v>
          </cell>
          <cell r="B1621" t="str">
            <v>CSA 70 ZONE A &amp; C - A.D. 90-2-A.D. 94-2, S.A. 90-2</v>
          </cell>
        </row>
        <row r="1622">
          <cell r="A1622" t="str">
            <v>UD76-SS01</v>
          </cell>
          <cell r="B1622" t="str">
            <v>CSA 70 ZONE S-3 - LYTLE CREEK-SEWER STANDBY</v>
          </cell>
        </row>
        <row r="1623">
          <cell r="A1623" t="str">
            <v>UD76-SU01</v>
          </cell>
          <cell r="B1623" t="str">
            <v>CSA 70 ZONE S-3 - LYTLE CREEK-DELINQUENT SEWER SERVICE</v>
          </cell>
        </row>
        <row r="1624">
          <cell r="A1624" t="str">
            <v>UD76-SW01</v>
          </cell>
          <cell r="B1624" t="str">
            <v>CSA 70 ZONE S-3 - LYTLE CREEK-SEWER STANDBY</v>
          </cell>
        </row>
        <row r="1625">
          <cell r="A1625" t="str">
            <v>UD76-TS01</v>
          </cell>
          <cell r="B1625" t="str">
            <v>CSA 70 ZONE S-3 - LYTLE CREEK-A.D. 94-2, S.A. 82-1</v>
          </cell>
        </row>
        <row r="1626">
          <cell r="A1626" t="str">
            <v>UD77-GA01</v>
          </cell>
          <cell r="B1626" t="str">
            <v>CSA 70 ZONE S-5 - CAMP ANGELUS</v>
          </cell>
        </row>
        <row r="1627">
          <cell r="A1627" t="str">
            <v>UD78-GA01</v>
          </cell>
          <cell r="B1627" t="str">
            <v>CSA 70 ZONE S-6 - MOUNTAIN HOME</v>
          </cell>
        </row>
        <row r="1628">
          <cell r="A1628" t="str">
            <v>UD79-SP02</v>
          </cell>
          <cell r="B1628" t="str">
            <v>CSA 70 ZONE S-7 - LENWOOD-CSA 70 S-7 A.D. 2001-01</v>
          </cell>
        </row>
        <row r="1629">
          <cell r="A1629" t="str">
            <v>UD80-FF01</v>
          </cell>
          <cell r="B1629" t="str">
            <v>CSA 70 ZONE TV-2 - MORONGO VALLEY-FEES</v>
          </cell>
        </row>
        <row r="1630">
          <cell r="A1630" t="str">
            <v>UD80-GA01</v>
          </cell>
          <cell r="B1630" t="str">
            <v>CSA 70 ZONE TV-2 - MORONGO VALLEY</v>
          </cell>
        </row>
        <row r="1631">
          <cell r="A1631" t="str">
            <v>UD81-FF01</v>
          </cell>
          <cell r="B1631" t="str">
            <v>CSA 70 ZONE W - HINKLEY-FEES</v>
          </cell>
        </row>
        <row r="1632">
          <cell r="A1632" t="str">
            <v>UD81-GA01</v>
          </cell>
          <cell r="B1632" t="str">
            <v>CSA 70 ZONE W - HINKLEY</v>
          </cell>
        </row>
        <row r="1633">
          <cell r="A1633" t="str">
            <v>UD81-GA02</v>
          </cell>
          <cell r="B1633" t="str">
            <v>CSA 70 ZONE W - HINKLEY NORTH DESERT FIR</v>
          </cell>
        </row>
        <row r="1634">
          <cell r="A1634" t="str">
            <v>UD82-DA01</v>
          </cell>
          <cell r="B1634" t="str">
            <v>CSA 70 ZONE W-1 - BIG HORN-DEBT SERVICE</v>
          </cell>
        </row>
        <row r="1635">
          <cell r="A1635" t="str">
            <v>UD82-FF01</v>
          </cell>
          <cell r="B1635" t="str">
            <v>CSA 70 ZONE W-1 - BIG HORN-FEES</v>
          </cell>
        </row>
        <row r="1636">
          <cell r="A1636" t="str">
            <v>UD82-GA01</v>
          </cell>
          <cell r="B1636" t="str">
            <v>CSA 70 ZONE W-1 - BIG HORN</v>
          </cell>
        </row>
        <row r="1637">
          <cell r="A1637" t="str">
            <v>UD82-SU01</v>
          </cell>
          <cell r="B1637" t="str">
            <v>CSA 70 ZONE W-1 - BIG HORN-DELQ WTR USER CHG</v>
          </cell>
        </row>
        <row r="1638">
          <cell r="A1638" t="str">
            <v>UD82-SW01</v>
          </cell>
          <cell r="B1638" t="str">
            <v>CSA 70 ZONE W-1 - BIG HORN-WATER STANDBY</v>
          </cell>
        </row>
        <row r="1639">
          <cell r="A1639" t="str">
            <v>UD84-FF01</v>
          </cell>
          <cell r="B1639" t="str">
            <v>CSA 70 ZONE W-3 - HACIENDA WATER-FEES</v>
          </cell>
        </row>
        <row r="1640">
          <cell r="A1640" t="str">
            <v>UD84-GA01</v>
          </cell>
          <cell r="B1640" t="str">
            <v>CSA 70 ZONE W-3 - HACIENDA WATER</v>
          </cell>
        </row>
        <row r="1641">
          <cell r="A1641" t="str">
            <v>UD84-SU01</v>
          </cell>
          <cell r="B1641" t="str">
            <v>CSA 70 ZONE W-3 - HACIENDA WATER-DELQ WTR USER CHG</v>
          </cell>
        </row>
        <row r="1642">
          <cell r="A1642" t="str">
            <v>UD84-SW01</v>
          </cell>
          <cell r="B1642" t="str">
            <v>CSA 70 ZONE W-3 - HACIENDA WATER-WATER STANDBY</v>
          </cell>
        </row>
        <row r="1643">
          <cell r="A1643" t="str">
            <v>UD85-SP01</v>
          </cell>
          <cell r="B1643" t="str">
            <v>CSA 70 ZONE W-4 - PIONEERTOWN-WATER INSTALLATION</v>
          </cell>
        </row>
        <row r="1644">
          <cell r="A1644" t="str">
            <v>UD85-SU01</v>
          </cell>
          <cell r="B1644" t="str">
            <v>CSA 70 ZONE W-4 - PIONEERTOWN-DELINQUENT WATER USER FEE</v>
          </cell>
        </row>
        <row r="1645">
          <cell r="A1645" t="str">
            <v>UD85-SW01</v>
          </cell>
          <cell r="B1645" t="str">
            <v>CSA 70 ZONE W-4 - PIONEERTOWN-WATER AVAILABILITY</v>
          </cell>
        </row>
        <row r="1646">
          <cell r="A1646" t="str">
            <v>UD85-TW01</v>
          </cell>
          <cell r="B1646" t="str">
            <v>CSA 70 ZONE W-4 - PIONEERTOWN-A.D. 94-2, S.A. 82-5</v>
          </cell>
        </row>
        <row r="1647">
          <cell r="A1647" t="str">
            <v>UD86-TW01</v>
          </cell>
          <cell r="B1647" t="str">
            <v>CSA 70 ZONE W-5 - SHOSHONEE-WATER MAIN EXTENSION</v>
          </cell>
        </row>
        <row r="1648">
          <cell r="A1648" t="str">
            <v>UD87-SP01</v>
          </cell>
          <cell r="B1648" t="str">
            <v>CSA 70 ZONE AVIP - APPLE VLY IND PK-WATER SYSTEM</v>
          </cell>
        </row>
        <row r="1649">
          <cell r="A1649" t="str">
            <v>UD88-FF01</v>
          </cell>
          <cell r="B1649" t="str">
            <v>CSA 70 ZONE HL-FEES</v>
          </cell>
        </row>
        <row r="1650">
          <cell r="A1650" t="str">
            <v>UD88-GA01</v>
          </cell>
          <cell r="B1650" t="str">
            <v>CSA 70 ZONE HL</v>
          </cell>
        </row>
        <row r="1651">
          <cell r="A1651" t="str">
            <v>UD88-SU01</v>
          </cell>
          <cell r="B1651" t="str">
            <v>CSA 70 ZONE HL-LAKE HAVASU REFUSE CHARGE</v>
          </cell>
        </row>
        <row r="1652">
          <cell r="A1652" t="str">
            <v>UD89-FF01</v>
          </cell>
          <cell r="B1652" t="str">
            <v>CSA 73 - ARROWBEAR LAKE-FEES</v>
          </cell>
        </row>
        <row r="1653">
          <cell r="A1653" t="str">
            <v>UD89-GA01</v>
          </cell>
          <cell r="B1653" t="str">
            <v>CSA 73 - ARROWBEAR LAKE</v>
          </cell>
        </row>
        <row r="1654">
          <cell r="A1654" t="str">
            <v>UD90-FF01</v>
          </cell>
          <cell r="B1654" t="str">
            <v>CSA 77 - MARIANA RANCHOS-FEES</v>
          </cell>
        </row>
        <row r="1655">
          <cell r="A1655" t="str">
            <v>UD90-GA01</v>
          </cell>
          <cell r="B1655" t="str">
            <v>CSA 77 - MARIANA RANCHOS</v>
          </cell>
        </row>
        <row r="1656">
          <cell r="A1656" t="str">
            <v>UD91-FF01</v>
          </cell>
          <cell r="B1656" t="str">
            <v>CSA 79 - GREEN VALLEY LAKE-FEES</v>
          </cell>
        </row>
        <row r="1657">
          <cell r="A1657" t="str">
            <v>UD91-GA01</v>
          </cell>
          <cell r="B1657" t="str">
            <v>CSA 79 - GREEN VALLEY LAKE</v>
          </cell>
        </row>
        <row r="1658">
          <cell r="A1658" t="str">
            <v>UD91-SR01</v>
          </cell>
          <cell r="B1658" t="str">
            <v>CSA 79 - GREEN VALLEY LAKE-ROAD IMPROVEMENTS</v>
          </cell>
        </row>
        <row r="1659">
          <cell r="A1659" t="str">
            <v>UD91-SS01</v>
          </cell>
          <cell r="B1659" t="str">
            <v>CSA 79 - GREEN VALLEY LAKE-SEWER AVAILABILITY</v>
          </cell>
        </row>
        <row r="1660">
          <cell r="A1660" t="str">
            <v>UD91-SU01</v>
          </cell>
          <cell r="B1660" t="str">
            <v>CSA 79 - GREEN VALLEY LAKE-DELQ SEWER USER CHG</v>
          </cell>
        </row>
        <row r="1661">
          <cell r="A1661" t="str">
            <v>UD91-TS01</v>
          </cell>
          <cell r="B1661" t="str">
            <v>CSA 79 - GREEN VALLEY LAKE-SEWER BOND 74-1</v>
          </cell>
        </row>
        <row r="1662">
          <cell r="A1662" t="str">
            <v>UD92-SR01</v>
          </cell>
          <cell r="B1662" t="str">
            <v>CSA 70 ZONE R-45 ERWIN LAKE SO-ROAD IMPROVEMENTS</v>
          </cell>
        </row>
        <row r="1663">
          <cell r="A1663" t="str">
            <v>UD93-FF01</v>
          </cell>
          <cell r="B1663" t="str">
            <v>CSA 82 GENERAL - SEARLES VALLEY-FEES</v>
          </cell>
        </row>
        <row r="1664">
          <cell r="A1664" t="str">
            <v>UD93-GA01</v>
          </cell>
          <cell r="B1664" t="str">
            <v>CSA 82 GENERAL - SEARLES VALLEY</v>
          </cell>
        </row>
        <row r="1665">
          <cell r="A1665" t="str">
            <v>UD94-FF01</v>
          </cell>
          <cell r="B1665" t="str">
            <v>CSA 82 ZONE SV-1 - ARGUS FIRE-FEES</v>
          </cell>
        </row>
        <row r="1666">
          <cell r="A1666" t="str">
            <v>UD94-GA01</v>
          </cell>
          <cell r="B1666" t="str">
            <v>CSA 82 ZONE SV-1 - ARGUS FIRE</v>
          </cell>
        </row>
        <row r="1667">
          <cell r="A1667" t="str">
            <v>UD95-GA01</v>
          </cell>
          <cell r="B1667" t="str">
            <v>CSA 82 ZONE SV-2 - SEARLES VALLEY</v>
          </cell>
        </row>
        <row r="1668">
          <cell r="A1668" t="str">
            <v>UD96-FF01</v>
          </cell>
          <cell r="B1668" t="str">
            <v>CSA 82 ZONE SV-3 - TRONA-FEES</v>
          </cell>
        </row>
        <row r="1669">
          <cell r="A1669" t="str">
            <v>UD96-GA01</v>
          </cell>
          <cell r="B1669" t="str">
            <v>CSA 82 ZONE SV-3 - TRONA</v>
          </cell>
        </row>
        <row r="1670">
          <cell r="A1670" t="str">
            <v>UD96-SU01</v>
          </cell>
          <cell r="B1670" t="str">
            <v>CSA 82 ZONE SV-3 - TRONA-CSA 82 SEWER USER</v>
          </cell>
        </row>
        <row r="1671">
          <cell r="A1671" t="str">
            <v>UD96-SW01</v>
          </cell>
          <cell r="B1671" t="str">
            <v>CSA 82 ZONE SV-3 - TRONA-SEWER STANDBY</v>
          </cell>
        </row>
        <row r="1672">
          <cell r="A1672" t="str">
            <v>UD97-FF01</v>
          </cell>
          <cell r="B1672" t="str">
            <v>CSA 82 ZONE SV-4 - PIONEER POINT-FEES</v>
          </cell>
        </row>
        <row r="1673">
          <cell r="A1673" t="str">
            <v>UD97-GA01</v>
          </cell>
          <cell r="B1673" t="str">
            <v>CSA 82 ZONE SV-4 - PIONEER POINT</v>
          </cell>
        </row>
        <row r="1674">
          <cell r="A1674" t="str">
            <v>UD97-SU01</v>
          </cell>
          <cell r="B1674" t="str">
            <v>CSA 82 ZONE SV-4 - PIONEER POINT-DLQ SEWER USER CHGS</v>
          </cell>
        </row>
        <row r="1675">
          <cell r="A1675" t="str">
            <v>UD97-SW01</v>
          </cell>
          <cell r="B1675" t="str">
            <v>CSA 82 ZONE SV-4 - PIONEER POINT-SEWER STANDBY</v>
          </cell>
        </row>
        <row r="1676">
          <cell r="A1676" t="str">
            <v>UD98-FF01</v>
          </cell>
          <cell r="B1676" t="str">
            <v>CSA SL-1-FEES</v>
          </cell>
        </row>
        <row r="1677">
          <cell r="A1677" t="str">
            <v>UD98-GA01</v>
          </cell>
          <cell r="B1677" t="str">
            <v>CSA SL-1</v>
          </cell>
        </row>
        <row r="1678">
          <cell r="A1678" t="str">
            <v>UD98-SP01</v>
          </cell>
          <cell r="B1678" t="str">
            <v>CSA SL-1-STREET LIGHTING</v>
          </cell>
        </row>
        <row r="1679">
          <cell r="A1679" t="str">
            <v>UE01-SR01</v>
          </cell>
          <cell r="B1679" t="str">
            <v>CSA 70 R-11 RNG SPRNGS-PRESTON DR-ROAD MAINTENANCE</v>
          </cell>
        </row>
        <row r="1680">
          <cell r="A1680" t="str">
            <v>UE02-SR01</v>
          </cell>
          <cell r="B1680" t="str">
            <v>CSA 70 R-12 BALDWIN LAKE-ROAD MAINTENANCE</v>
          </cell>
        </row>
        <row r="1681">
          <cell r="A1681" t="str">
            <v>UE03-SR01</v>
          </cell>
          <cell r="B1681" t="str">
            <v>CSA 70 R-13 LK ARHD-NORTH SHORE-ROAD MAINTENANCE</v>
          </cell>
        </row>
        <row r="1682">
          <cell r="A1682" t="str">
            <v>UE05-SR01</v>
          </cell>
          <cell r="B1682" t="str">
            <v>CSA 70 R-15 LANDERS-ROAD MAINTENANCE</v>
          </cell>
        </row>
        <row r="1683">
          <cell r="A1683" t="str">
            <v>UE06-SR01</v>
          </cell>
          <cell r="B1683" t="str">
            <v>CSA 70 R-16 RNG SPRGS TRCT 12602-ROAD IMPROVEMENTS</v>
          </cell>
        </row>
        <row r="1684">
          <cell r="A1684" t="str">
            <v>UE07-SP01</v>
          </cell>
          <cell r="B1684" t="str">
            <v>CSA 70 W-7 LITTLE MORONGO HEIGHTS-WATER SERVICE</v>
          </cell>
        </row>
        <row r="1685">
          <cell r="A1685" t="str">
            <v>UE09-SP01</v>
          </cell>
          <cell r="B1685" t="str">
            <v>CSA 70 W-9 EAST LANDERS-WATER SERVICE</v>
          </cell>
        </row>
        <row r="1686">
          <cell r="A1686" t="str">
            <v>UE11-ST01</v>
          </cell>
          <cell r="B1686" t="str">
            <v>CSA 70 ZONE CG-CEDAR GLEN-CEDAR GLEN WATER LOAN</v>
          </cell>
        </row>
        <row r="1687">
          <cell r="A1687" t="str">
            <v>UE11-SW01</v>
          </cell>
          <cell r="B1687" t="str">
            <v>CSA 70 ZONE CG-CEDAR GLEN-CEDAR GLEN DELINQ. WATER FEES</v>
          </cell>
        </row>
        <row r="1688">
          <cell r="A1688" t="str">
            <v>UE19-SP01</v>
          </cell>
          <cell r="B1688" t="str">
            <v>WINDY ACRES FIRE &amp; PARK-FIRE-PARK ASSESSMENT</v>
          </cell>
        </row>
        <row r="1689">
          <cell r="A1689" t="str">
            <v>UE20-SP01</v>
          </cell>
          <cell r="B1689" t="str">
            <v>CSA 70 W-10 (WEST MORONGO VALLEY)-WATER SERVICE</v>
          </cell>
        </row>
        <row r="1690">
          <cell r="A1690" t="str">
            <v>UE21-SR01</v>
          </cell>
          <cell r="B1690" t="str">
            <v>CSA 70 R-19 (COPPER MOUNTAIN)-ROAD MAINTENANCE</v>
          </cell>
        </row>
        <row r="1691">
          <cell r="A1691" t="str">
            <v>UE22-SR01</v>
          </cell>
          <cell r="B1691" t="str">
            <v>CSA 70 R-20 (FLAMINGO HEIGHTS)-ROAD MAINTENANCE</v>
          </cell>
        </row>
        <row r="1692">
          <cell r="A1692" t="str">
            <v>UE23-SP01</v>
          </cell>
          <cell r="B1692" t="str">
            <v>CSA 70 SL-2 (VICTORVILLE)-STREET LIGHTING</v>
          </cell>
        </row>
        <row r="1693">
          <cell r="A1693" t="str">
            <v>UE24-SP01</v>
          </cell>
          <cell r="B1693" t="str">
            <v>CSA 70 SW-1 (BALDWIN LAKE)-WATER ASSESSMENT</v>
          </cell>
        </row>
        <row r="1694">
          <cell r="A1694" t="str">
            <v>UE25-SR01</v>
          </cell>
          <cell r="B1694" t="str">
            <v>CSA 70 R-21 (MOUNTAIN VIEW)-ROAD MAINTENANCE</v>
          </cell>
        </row>
        <row r="1695">
          <cell r="A1695" t="str">
            <v>UE26-SR01</v>
          </cell>
          <cell r="B1695" t="str">
            <v>CSA 70 R-22 (TWIN PEAKS)-ROAD MAINTENANCE</v>
          </cell>
        </row>
        <row r="1696">
          <cell r="A1696" t="str">
            <v>UE27-SR01</v>
          </cell>
          <cell r="B1696" t="str">
            <v>CSA 70 R-25 (LUCERNE VALLEY)-ROAD MAINTENANCE</v>
          </cell>
        </row>
        <row r="1697">
          <cell r="A1697" t="str">
            <v>UE28-SR01</v>
          </cell>
          <cell r="B1697" t="str">
            <v>CSA 70 R-26 (YUCCA MESA)-ROAD MAINTENANCE</v>
          </cell>
        </row>
        <row r="1698">
          <cell r="A1698" t="str">
            <v>UE29-SR01</v>
          </cell>
          <cell r="B1698" t="str">
            <v>CSA 70 R-28 (JOSHUA TREE)-ROAD MAINTENANCE</v>
          </cell>
        </row>
        <row r="1699">
          <cell r="A1699" t="str">
            <v>UE30-SR01</v>
          </cell>
          <cell r="B1699" t="str">
            <v>CSA 70 ZONE R-7 LAKE ARROWHEAD-ROAD MAINTENANCE</v>
          </cell>
        </row>
        <row r="1700">
          <cell r="A1700" t="str">
            <v>UE31-SR01</v>
          </cell>
          <cell r="B1700" t="str">
            <v>CSA 70 ZONE R-30 VERDEMONT-ROAD MAINTENANCE</v>
          </cell>
        </row>
        <row r="1701">
          <cell r="A1701" t="str">
            <v>UE32-SR01</v>
          </cell>
          <cell r="B1701" t="str">
            <v>CSA 70 ZONE R-23 MILE HIGH PARK-ROAD MAINTENANCE</v>
          </cell>
        </row>
        <row r="1702">
          <cell r="A1702" t="str">
            <v>UE33-SR01</v>
          </cell>
          <cell r="B1702" t="str">
            <v>CSA 70 R-29 YUCCA MESA-ROAD MAINTENANCE</v>
          </cell>
        </row>
        <row r="1703">
          <cell r="A1703" t="str">
            <v>UE34-SR01</v>
          </cell>
          <cell r="B1703" t="str">
            <v>CSA 70 ZONE R-32 PHELAN-ROAD IMPROVEMENTS</v>
          </cell>
        </row>
        <row r="1704">
          <cell r="A1704" t="str">
            <v>UE35-SP01</v>
          </cell>
          <cell r="B1704" t="str">
            <v>CSA 53 ZONE C-FAWNSKIN-IMP ZONE C FAWNSKIN</v>
          </cell>
        </row>
        <row r="1705">
          <cell r="A1705" t="str">
            <v>UE36-SR01</v>
          </cell>
          <cell r="B1705" t="str">
            <v>CSA 70 ZONE R-31 LYTLE CREEK-ROAD MAINTENANCE</v>
          </cell>
        </row>
        <row r="1706">
          <cell r="A1706" t="str">
            <v>UE37-SR01</v>
          </cell>
          <cell r="B1706" t="str">
            <v>CSA 70 ZONE R-34 BIG BEAR-ROAD MAINTENANCE</v>
          </cell>
        </row>
        <row r="1707">
          <cell r="A1707" t="str">
            <v>UE38-SR01</v>
          </cell>
          <cell r="B1707" t="str">
            <v>CSA 70 R-33 (FAIRWAY BLVD)-ROAD IMPROVEMENTS</v>
          </cell>
        </row>
        <row r="1708">
          <cell r="A1708" t="str">
            <v>UE40-SP01</v>
          </cell>
          <cell r="B1708" t="str">
            <v>CSA 70 IMP ZONE P-8-PARK MAINT. AND ST.LIGHTING</v>
          </cell>
        </row>
        <row r="1709">
          <cell r="A1709" t="str">
            <v>UE41-SR01</v>
          </cell>
          <cell r="B1709" t="str">
            <v>CSA 70 R-35 (CEDAR GLEN)-ROAD IMPROVEMENTS</v>
          </cell>
        </row>
        <row r="1710">
          <cell r="A1710" t="str">
            <v>UE42-SR01</v>
          </cell>
          <cell r="B1710" t="str">
            <v>CSA 70 R-36 (PAN HOT SPRINGS)-ROAD MAINTENANCE</v>
          </cell>
        </row>
        <row r="1711">
          <cell r="A1711" t="str">
            <v>UE43-SP01</v>
          </cell>
          <cell r="B1711" t="str">
            <v>CSA 70 IMP. ZONE P-9 FONTANA-IMPROVEMENT ZONE P-9</v>
          </cell>
        </row>
        <row r="1712">
          <cell r="A1712" t="str">
            <v>UE44-SP01</v>
          </cell>
          <cell r="B1712" t="str">
            <v>CSA 70 IMP. ZONE P-10 MENTONE-IMPROVEMENT ZONE P-10</v>
          </cell>
        </row>
        <row r="1713">
          <cell r="A1713" t="str">
            <v>UE45-SP01</v>
          </cell>
          <cell r="B1713" t="str">
            <v>CSA 70 IMPROVEMENT ZONE TV-5-MESA TELEVISION</v>
          </cell>
        </row>
        <row r="1714">
          <cell r="A1714" t="str">
            <v>UE46-SR01</v>
          </cell>
          <cell r="B1714" t="str">
            <v>CSA 70 R-37 (HILLVIEW DRIVE SO.)-ROAD IMPROVEMENTS</v>
          </cell>
        </row>
        <row r="1715">
          <cell r="A1715" t="str">
            <v>UE47-SP01</v>
          </cell>
          <cell r="B1715" t="str">
            <v>CSA 70 IMPROVEMENT ZONE TV-4-WONDER VALLEY TV</v>
          </cell>
        </row>
        <row r="1716">
          <cell r="A1716" t="str">
            <v>UE48-SR01</v>
          </cell>
          <cell r="B1716" t="str">
            <v>CSA 70 R-39 (PHELAN HIGHLND ESTATE)-ROAD MAINTENANCE</v>
          </cell>
        </row>
        <row r="1717">
          <cell r="A1717" t="str">
            <v>UE49-SR01</v>
          </cell>
          <cell r="B1717" t="str">
            <v>CSA 70 R-40 (BLUE JAY UPPER N. BAY)-ROAD MAINTENANCE</v>
          </cell>
        </row>
        <row r="1718">
          <cell r="A1718" t="str">
            <v>UE51-SR01</v>
          </cell>
          <cell r="B1718" t="str">
            <v>CSA 70 R-41 (QUAIL SUMMIT)-ROAD MAINT./ STREET LIGHTING</v>
          </cell>
        </row>
        <row r="1719">
          <cell r="A1719" t="str">
            <v>UE52-SR01</v>
          </cell>
          <cell r="B1719" t="str">
            <v>CSA 70 R-42 (WINDY PASS)-ROAD MAINTENANCE</v>
          </cell>
        </row>
        <row r="1720">
          <cell r="A1720" t="str">
            <v>UE53-SR01</v>
          </cell>
          <cell r="B1720" t="str">
            <v>CSA 70 R-43 (OAK HILLS)-ROAD MAINTENANCE</v>
          </cell>
        </row>
        <row r="1721">
          <cell r="A1721" t="str">
            <v>UE54-SP01</v>
          </cell>
          <cell r="B1721" t="str">
            <v>CSA 70 DB-1 (BLOOMINGTON)-ENERGY CHARGES &amp; MAINTENANCE</v>
          </cell>
        </row>
        <row r="1722">
          <cell r="A1722" t="str">
            <v>UE55-SR01</v>
          </cell>
          <cell r="B1722" t="str">
            <v>CSA 70 R-44-ROAD MAINTENANCE</v>
          </cell>
        </row>
        <row r="1723">
          <cell r="A1723" t="str">
            <v>UE55-SR02</v>
          </cell>
          <cell r="B1723" t="str">
            <v>CSA 70 R-44-SAW PIT ROAD MAINTENANCE</v>
          </cell>
        </row>
        <row r="1724">
          <cell r="A1724" t="str">
            <v>UE56-SP01</v>
          </cell>
          <cell r="B1724" t="str">
            <v>CSA 70 SL-2 CHINO STREETLIGHT-STREETLIGHTING</v>
          </cell>
        </row>
        <row r="1725">
          <cell r="A1725" t="str">
            <v>UE57-SP01</v>
          </cell>
          <cell r="B1725" t="str">
            <v>CSA 70 SL-3 MENTONE STREETLIGHTING-STREETLIGHTING</v>
          </cell>
        </row>
        <row r="1726">
          <cell r="A1726" t="str">
            <v>UE58-SP01</v>
          </cell>
          <cell r="B1726" t="str">
            <v>CSA 70 IMP. ZONE P-12 GRAND AVE EST-CSA 70 IMP. ZONE P-12</v>
          </cell>
        </row>
        <row r="1727">
          <cell r="A1727" t="str">
            <v>UE59-SP01</v>
          </cell>
          <cell r="B1727" t="str">
            <v>HELENDALE-FIRE-HELENDALE FIRE ASSESSMENT</v>
          </cell>
        </row>
        <row r="1728">
          <cell r="A1728" t="str">
            <v>UE60-SP01</v>
          </cell>
          <cell r="B1728" t="str">
            <v>CSA 70 P-13 EL RANCHO VERDE LANDSCP-CSA 70 IMP. ZONE P-13</v>
          </cell>
        </row>
        <row r="1729">
          <cell r="A1729" t="str">
            <v>UE61-SP01</v>
          </cell>
          <cell r="B1729" t="str">
            <v>CSA 70 SL-4 BLOOMINGTON ST LIGHTING-STREETLIGHTING</v>
          </cell>
        </row>
        <row r="1730">
          <cell r="A1730" t="str">
            <v>UE62-SL01</v>
          </cell>
          <cell r="B1730" t="str">
            <v>CSA 70 IMP ZONE P-14 (MENTONE)-IMPROVEMENT ZONE P-14</v>
          </cell>
        </row>
        <row r="1731">
          <cell r="A1731" t="str">
            <v>UE63-SL01</v>
          </cell>
          <cell r="B1731" t="str">
            <v>CSA 70 IMP ZONE P-15 (FONTANA)-IMPROVEMENT ZONE P-15</v>
          </cell>
        </row>
        <row r="1732">
          <cell r="A1732" t="str">
            <v>UE64-SL01</v>
          </cell>
          <cell r="B1732" t="str">
            <v>CSA 70 IMP ZONE GH (GLEN HELEN)-IMPROVEMENT ZONE GH STREET LIGHTI</v>
          </cell>
        </row>
        <row r="1733">
          <cell r="A1733" t="str">
            <v>UE64-SS01</v>
          </cell>
          <cell r="B1733" t="str">
            <v>CSA 70 IMP ZONE GH (GLEN HELEN)-IMP ZONE GH DELINQUENT SEWER USER</v>
          </cell>
        </row>
        <row r="1734">
          <cell r="A1734" t="str">
            <v>UE65-SL01</v>
          </cell>
          <cell r="B1734" t="str">
            <v>CSA 70 IMP ZONE P-16 (EAGLE CREST)-IMPROVEMENT ZONE P-16</v>
          </cell>
        </row>
        <row r="1735">
          <cell r="A1735" t="str">
            <v>UE66-SL01</v>
          </cell>
          <cell r="B1735" t="str">
            <v>CSA 70 SL-5 MUSCOY STREET LIGHTING-STREETLIGHTING</v>
          </cell>
        </row>
        <row r="1736">
          <cell r="A1736" t="str">
            <v>UE67-SL01</v>
          </cell>
          <cell r="B1736" t="str">
            <v>CSA EV-1 CITRUS PLAZA-STREETLIGHTING</v>
          </cell>
        </row>
        <row r="1737">
          <cell r="A1737" t="str">
            <v>UE68-SP01</v>
          </cell>
          <cell r="B1737" t="str">
            <v>CSA 70 IMP ZONE P-17 (BLOOMINGTON)-CSA 70 P-17 BLOOMINGTON TR 17395</v>
          </cell>
        </row>
        <row r="1738">
          <cell r="A1738" t="str">
            <v>UE69-SR01</v>
          </cell>
          <cell r="B1738" t="str">
            <v>CSA 70 R-46-ROAD MAINTENANCE</v>
          </cell>
        </row>
        <row r="1739">
          <cell r="A1739" t="str">
            <v>UE70-SP01</v>
          </cell>
          <cell r="B1739" t="str">
            <v>CSA 70 IMP ZONE DB-2-IMP ZONE DB-2 BIG BEAR</v>
          </cell>
        </row>
        <row r="1740">
          <cell r="A1740" t="str">
            <v>UE85-SP01</v>
          </cell>
          <cell r="B1740" t="str">
            <v>CSA 70 CHINO HILLS-LANDSCAPE &amp; LIGHTING 1A (12581)</v>
          </cell>
        </row>
        <row r="1741">
          <cell r="A1741" t="str">
            <v>UE85-SP02</v>
          </cell>
          <cell r="B1741" t="str">
            <v>CSA 70 CHINO HILLS-LANDSCAPE &amp; LIGHTING 1B (9227)</v>
          </cell>
        </row>
        <row r="1742">
          <cell r="A1742" t="str">
            <v>UE85-SP03</v>
          </cell>
          <cell r="B1742" t="str">
            <v>CSA 70 CHINO HILLS-LANDSCAPE &amp; LIGHT CH-1 (13295)</v>
          </cell>
        </row>
        <row r="1743">
          <cell r="A1743" t="str">
            <v>UE85-SP04</v>
          </cell>
          <cell r="B1743" t="str">
            <v>CSA 70 CHINO HILLS-LANDSCAPE &amp; LIGHTING 1D (12625)</v>
          </cell>
        </row>
        <row r="1744">
          <cell r="A1744" t="str">
            <v>UE85-SP05</v>
          </cell>
          <cell r="B1744" t="str">
            <v>CSA 70 CHINO HILLS-LANDSCAPE &amp; LIGHTING 1E (12929)</v>
          </cell>
        </row>
        <row r="1745">
          <cell r="A1745" t="str">
            <v>UE85-SP06</v>
          </cell>
          <cell r="B1745" t="str">
            <v>CSA 70 CHINO HILLS-LANDSCAPE &amp; LIGHTING 1F (12135)</v>
          </cell>
        </row>
        <row r="1746">
          <cell r="A1746" t="str">
            <v>UE85-SP07</v>
          </cell>
          <cell r="B1746" t="str">
            <v>CSA 70 CHINO HILLS-LANDSCAPE &amp; LIGHTING 1G (13313)</v>
          </cell>
        </row>
        <row r="1747">
          <cell r="A1747" t="str">
            <v>UE85-SP08</v>
          </cell>
          <cell r="B1747" t="str">
            <v>CSA 70 CHINO HILLS-LANDSCAPE &amp; LIGHTING 1I (13670)</v>
          </cell>
        </row>
        <row r="1748">
          <cell r="A1748" t="str">
            <v>UE85-SP09</v>
          </cell>
          <cell r="B1748" t="str">
            <v>CSA 70 CHINO HILLS-LANDSCAPE &amp; LIGHTING A.D.2-A</v>
          </cell>
        </row>
        <row r="1749">
          <cell r="A1749" t="str">
            <v>UE85-SP10</v>
          </cell>
          <cell r="B1749" t="str">
            <v>CSA 70 CHINO HILLS-LANDSCAPE &amp; LIGHTING 1H (12972)</v>
          </cell>
        </row>
        <row r="1750">
          <cell r="A1750" t="str">
            <v>UE85-SP11</v>
          </cell>
          <cell r="B1750" t="str">
            <v>CSA 70 CHINO HILLS-LANDSCAPE &amp; LIGHTING 1J (13651)</v>
          </cell>
        </row>
        <row r="1751">
          <cell r="A1751" t="str">
            <v>UE85-SP12</v>
          </cell>
          <cell r="B1751" t="str">
            <v>CSA 70 CHINO HILLS-LANDSCAPE &amp; LIGHTING 1L (13814)</v>
          </cell>
        </row>
        <row r="1752">
          <cell r="A1752" t="str">
            <v>UE85-SP13</v>
          </cell>
          <cell r="B1752" t="str">
            <v>CSA 70 CHINO HILLS-LANDSCAPE &amp; LIGHTING 1M (13507)</v>
          </cell>
        </row>
        <row r="1753">
          <cell r="A1753" t="str">
            <v>UE85-SP14</v>
          </cell>
          <cell r="B1753" t="str">
            <v>CSA 70 CHINO HILLS-LANDSCAPE &amp; LIGHTING 1N (10558)</v>
          </cell>
        </row>
        <row r="1754">
          <cell r="A1754" t="str">
            <v>UE85-SP15</v>
          </cell>
          <cell r="B1754" t="str">
            <v>CSA 70 CHINO HILLS-LANDSCAPE &amp; LIGHTING 1P (10379)</v>
          </cell>
        </row>
        <row r="1755">
          <cell r="A1755" t="str">
            <v>UE85-SP17</v>
          </cell>
          <cell r="B1755" t="str">
            <v>CSA 70 CHINO HILLS-LANDSCAPE &amp; LIGHT 1-C COMMERCIAL</v>
          </cell>
        </row>
        <row r="1756">
          <cell r="A1756" t="str">
            <v>UE85-SP18</v>
          </cell>
          <cell r="B1756" t="str">
            <v>CSA 70 CHINO HILLS-LANDSCAPE &amp; LIGHTING 1K (13675)</v>
          </cell>
        </row>
        <row r="1757">
          <cell r="A1757" t="str">
            <v>UE85-SP19</v>
          </cell>
          <cell r="B1757" t="str">
            <v>CSA 70 CHINO HILLS-LANDSCAPE &amp; LIGHTING 1R (13906)</v>
          </cell>
        </row>
        <row r="1758">
          <cell r="A1758" t="str">
            <v>UE85-SP20</v>
          </cell>
          <cell r="B1758" t="str">
            <v>CSA 70 CHINO HILLS-IMP ZONE CH STREET SWEEPING</v>
          </cell>
        </row>
        <row r="1759">
          <cell r="A1759" t="str">
            <v>UE85-TT01</v>
          </cell>
          <cell r="B1759" t="str">
            <v>CSA 70 CHINO HILLS-ASSESSMENT DIST 85-1</v>
          </cell>
        </row>
        <row r="1760">
          <cell r="A1760" t="str">
            <v>UE85-TT02</v>
          </cell>
          <cell r="B1760" t="str">
            <v>CSA 70 CHINO HILLS-ASSESSMENT DIST 86-1A</v>
          </cell>
        </row>
        <row r="1761">
          <cell r="A1761" t="str">
            <v>UE85-TT03</v>
          </cell>
          <cell r="B1761" t="str">
            <v>CSA 70 CHINO HILLS-ASSESSMENT DIST 87-1</v>
          </cell>
        </row>
        <row r="1762">
          <cell r="A1762" t="str">
            <v>UE85-TT04</v>
          </cell>
          <cell r="B1762" t="str">
            <v>CSA 70 CHINO HILLS-ASSESSMENT DIST 86-1B</v>
          </cell>
        </row>
        <row r="1763">
          <cell r="A1763" t="str">
            <v>UE86-SP01</v>
          </cell>
          <cell r="B1763" t="str">
            <v>RANCHO HILLS ESTATES STUDY-RANCHO HILLS ESTATES STUDY</v>
          </cell>
        </row>
        <row r="1764">
          <cell r="A1764" t="str">
            <v>UF01-GA01</v>
          </cell>
          <cell r="B1764" t="str">
            <v>SAN BDNO CNTY FIRE PROTECT DISTRICT-VALLEY SERVICE AREA</v>
          </cell>
        </row>
        <row r="1765">
          <cell r="A1765" t="str">
            <v>UF01-GA02</v>
          </cell>
          <cell r="B1765" t="str">
            <v>SAN BDNO CNTY FIRE PROTECT DISTRICT-MOUNTAIN SERVICE AREA</v>
          </cell>
        </row>
        <row r="1766">
          <cell r="A1766" t="str">
            <v>UF01-GA03</v>
          </cell>
          <cell r="B1766" t="str">
            <v>SAN BDNO CNTY FIRE PROTECT DISTRICT-NORTH DESERT SERVICE AREA</v>
          </cell>
        </row>
        <row r="1767">
          <cell r="A1767" t="str">
            <v>UF01-GA04</v>
          </cell>
          <cell r="B1767" t="str">
            <v>SAN BDNO CNTY FIRE PROTECT DISTRICT-SOUTH DESERT SERVICE AREA</v>
          </cell>
        </row>
        <row r="1768">
          <cell r="A1768" t="str">
            <v>UF01-GA05</v>
          </cell>
          <cell r="B1768" t="str">
            <v>SAN BDNO CNTY FIRE PROTECT DISTRICT-SBCFPD-ADMIN</v>
          </cell>
        </row>
        <row r="1769">
          <cell r="A1769" t="str">
            <v>UF01-SP01</v>
          </cell>
          <cell r="B1769" t="str">
            <v>SAN BDNO CNTY FIRE PROTECT DISTRICT-FIRE PROTECTION ZONE FP-1</v>
          </cell>
        </row>
        <row r="1770">
          <cell r="A1770" t="str">
            <v>UF01-SP02</v>
          </cell>
          <cell r="B1770" t="str">
            <v>SAN BDNO CNTY FIRE PROTECT DISTRICT-FIRE PROTECTION ZONE FP-2</v>
          </cell>
        </row>
        <row r="1771">
          <cell r="A1771" t="str">
            <v>UF01-SP03</v>
          </cell>
          <cell r="B1771" t="str">
            <v>SAN BDNO CNTY FIRE PROTECT DISTRICT-FIRE PROTECTION ZONE FP-3</v>
          </cell>
        </row>
        <row r="1772">
          <cell r="A1772" t="str">
            <v>UF01-SP04</v>
          </cell>
          <cell r="B1772" t="str">
            <v>SAN BDNO CNTY FIRE PROTECT DISTRICT-FIRE PROTECTION ZONE FP-4</v>
          </cell>
        </row>
        <row r="1773">
          <cell r="A1773" t="str">
            <v>UF01-SP05</v>
          </cell>
          <cell r="B1773" t="str">
            <v>SAN BDNO CNTY FIRE PROTECT DISTRICT-FIRE PROTECTION ZONE FP-5</v>
          </cell>
        </row>
        <row r="1774">
          <cell r="A1774" t="str">
            <v>UF01-SP06</v>
          </cell>
          <cell r="B1774" t="str">
            <v>SAN BDNO CNTY FIRE PROTECT DISTRICT-PARAMEDIC SERV. ZONE PM-1</v>
          </cell>
        </row>
        <row r="1775">
          <cell r="A1775" t="str">
            <v>UF01-SP07</v>
          </cell>
          <cell r="B1775" t="str">
            <v>SAN BDNO CNTY FIRE PROTECT DISTRICT-PARAMEDIC SERV. ZONE PM-2</v>
          </cell>
        </row>
        <row r="1776">
          <cell r="A1776" t="str">
            <v>UF01-SP08</v>
          </cell>
          <cell r="B1776" t="str">
            <v>SAN BDNO CNTY FIRE PROTECT DISTRICT-PARAMEDIC SERV. ZONE PM-3</v>
          </cell>
        </row>
        <row r="1777">
          <cell r="A1777" t="str">
            <v>UF01-SP09</v>
          </cell>
          <cell r="B1777" t="str">
            <v>SAN BDNO CNTY FIRE PROTECT DISTRICT-FIRE PROTECTION ZONE FP-6 HAVASU</v>
          </cell>
        </row>
        <row r="1778">
          <cell r="A1778" t="str">
            <v>UF05-FF01</v>
          </cell>
          <cell r="B1778" t="str">
            <v>CENTRAL VALLEY FIRE DISTRICT-FEES</v>
          </cell>
        </row>
        <row r="1779">
          <cell r="A1779" t="str">
            <v>UF05-GA01</v>
          </cell>
          <cell r="B1779" t="str">
            <v>CENTRAL VALLEY FIRE DISTRICT</v>
          </cell>
        </row>
        <row r="1780">
          <cell r="A1780" t="str">
            <v>UF05-SP01</v>
          </cell>
          <cell r="B1780" t="str">
            <v>CENTRAL VALLEY FIRE DISTRICT-WEED ABATEMENT</v>
          </cell>
        </row>
        <row r="1781">
          <cell r="A1781" t="str">
            <v>UF07-GA01</v>
          </cell>
          <cell r="B1781" t="str">
            <v>CHINO RURAL FIRE DISTRICT UNINCORP AREA</v>
          </cell>
        </row>
        <row r="1782">
          <cell r="A1782" t="str">
            <v>UF07-GA02</v>
          </cell>
          <cell r="B1782" t="str">
            <v>CHINO RURAL FIRE DISTRICT INCORPORATED ARE</v>
          </cell>
        </row>
        <row r="1783">
          <cell r="A1783" t="str">
            <v>UF10-SP02</v>
          </cell>
          <cell r="B1783" t="str">
            <v>FORESTRY/COUNTY FIRE WARDEN-WATERSHED/TREE REMOVAL</v>
          </cell>
        </row>
        <row r="1784">
          <cell r="A1784" t="str">
            <v>UF12-FF01</v>
          </cell>
          <cell r="B1784" t="str">
            <v>FOREST FALLS FIRE DISTRICT-FEES</v>
          </cell>
        </row>
        <row r="1785">
          <cell r="A1785" t="str">
            <v>UF12-GA01</v>
          </cell>
          <cell r="B1785" t="str">
            <v>FOREST FALLS FIRE DISTRICT</v>
          </cell>
        </row>
        <row r="1786">
          <cell r="A1786" t="str">
            <v>UF17-GA01</v>
          </cell>
          <cell r="B1786" t="str">
            <v>JOSHUA TREE FIRE DISTRICT</v>
          </cell>
        </row>
        <row r="1787">
          <cell r="A1787" t="str">
            <v>UF20-FF01</v>
          </cell>
          <cell r="B1787" t="str">
            <v>LAKE ARROWHEAD FIRE DISTRICT-FEES</v>
          </cell>
        </row>
        <row r="1788">
          <cell r="A1788" t="str">
            <v>UF20-GA01</v>
          </cell>
          <cell r="B1788" t="str">
            <v>LAKE ARROWHEAD FIRE DISTRICT</v>
          </cell>
        </row>
        <row r="1789">
          <cell r="A1789" t="str">
            <v>UF20-SP01</v>
          </cell>
          <cell r="B1789" t="str">
            <v>LAKE ARROWHEAD FIRE DISTRICT-FIRE PROTECTION SERVICES</v>
          </cell>
        </row>
        <row r="1790">
          <cell r="A1790" t="str">
            <v>UF25-FF01</v>
          </cell>
          <cell r="B1790" t="str">
            <v>MONTE VISTA FIRE DISTRICT-FEES</v>
          </cell>
        </row>
        <row r="1791">
          <cell r="A1791" t="str">
            <v>UF25-GA01</v>
          </cell>
          <cell r="B1791" t="str">
            <v>MONTE VISTA FIRE DISTRICT</v>
          </cell>
        </row>
        <row r="1792">
          <cell r="A1792" t="str">
            <v>UF35-FF01</v>
          </cell>
          <cell r="B1792" t="str">
            <v>YUCCA VALLEY FIRE DISTRICT-FEES</v>
          </cell>
        </row>
        <row r="1793">
          <cell r="A1793" t="str">
            <v>UF35-GA01</v>
          </cell>
          <cell r="B1793" t="str">
            <v>YUCCA VALLEY FIRE DISTRICT</v>
          </cell>
        </row>
        <row r="1794">
          <cell r="A1794" t="str">
            <v>UP05-FF01</v>
          </cell>
          <cell r="B1794" t="str">
            <v>BARSTOW PARK &amp; REC-FEES</v>
          </cell>
        </row>
        <row r="1795">
          <cell r="A1795" t="str">
            <v>UP05-GA01</v>
          </cell>
          <cell r="B1795" t="str">
            <v>BARSTOW PARK &amp; REC</v>
          </cell>
        </row>
        <row r="1796">
          <cell r="A1796" t="str">
            <v>UP05-SP01</v>
          </cell>
          <cell r="B1796" t="str">
            <v>BARSTOW PARK &amp; REC-BARSTOW PARK &amp; REC AD93-2</v>
          </cell>
        </row>
        <row r="1797">
          <cell r="A1797" t="str">
            <v>UP07-FF01</v>
          </cell>
          <cell r="B1797" t="str">
            <v>BIG BEAR VALLEY PARK &amp; REC DIST-FEES</v>
          </cell>
        </row>
        <row r="1798">
          <cell r="A1798" t="str">
            <v>UP07-GA01</v>
          </cell>
          <cell r="B1798" t="str">
            <v>BIG BEAR VALLEY PARK &amp; REC DIST</v>
          </cell>
        </row>
        <row r="1799">
          <cell r="A1799" t="str">
            <v>UP09-FF01</v>
          </cell>
          <cell r="B1799" t="str">
            <v>BLOOMINGTON PARK &amp; REC DISTRICT-FEES</v>
          </cell>
        </row>
        <row r="1800">
          <cell r="A1800" t="str">
            <v>UP09-GA01</v>
          </cell>
          <cell r="B1800" t="str">
            <v>BLOOMINGTON PARK &amp; REC DISTRICT</v>
          </cell>
        </row>
        <row r="1801">
          <cell r="A1801" t="str">
            <v>UP09-SP01</v>
          </cell>
          <cell r="B1801" t="str">
            <v>BLOOMINGTON PARK &amp; REC DISTRICT-BLOOMINGTON PARK &amp; REC AD93-8</v>
          </cell>
        </row>
        <row r="1802">
          <cell r="A1802" t="str">
            <v>UP18-GA01</v>
          </cell>
          <cell r="B1802" t="str">
            <v>JOSHUA TREE PARK &amp; REC DIST</v>
          </cell>
        </row>
        <row r="1803">
          <cell r="A1803" t="str">
            <v>UP25-FF01</v>
          </cell>
          <cell r="B1803" t="str">
            <v>TWENTYNINE PALMS PARK &amp; REC DIST-FEES</v>
          </cell>
        </row>
        <row r="1804">
          <cell r="A1804" t="str">
            <v>UP25-GA01</v>
          </cell>
          <cell r="B1804" t="str">
            <v>TWENTYNINE PALMS PARK &amp; REC DIST</v>
          </cell>
        </row>
        <row r="1805">
          <cell r="A1805" t="str">
            <v>UP30-GA01</v>
          </cell>
          <cell r="B1805" t="str">
            <v>YUCCA VALLEY PARK &amp; REC DIST</v>
          </cell>
        </row>
        <row r="1806">
          <cell r="A1806" t="str">
            <v>UQ01-ST01</v>
          </cell>
          <cell r="B1806" t="str">
            <v>CHINO HILLS CFD #1 - ROLLING RIDGE-SPECIAL TAX</v>
          </cell>
        </row>
        <row r="1807">
          <cell r="A1807" t="str">
            <v>UQ02-ST01</v>
          </cell>
          <cell r="B1807" t="str">
            <v>CHINO HILLS CFD #2 - LOS RANCHOS-SPECIAL TAX</v>
          </cell>
        </row>
        <row r="1808">
          <cell r="A1808" t="str">
            <v>UQ04-ST01</v>
          </cell>
          <cell r="B1808" t="str">
            <v>CHINO HILLS CFD #4 - THE OAKS-SPECIAL TAX</v>
          </cell>
        </row>
        <row r="1809">
          <cell r="A1809" t="str">
            <v>UQ05-ST01</v>
          </cell>
          <cell r="B1809" t="str">
            <v>CHINO HILLS CFD #5 - SOQUEL CANYON-SPECIAL TAX</v>
          </cell>
        </row>
        <row r="1810">
          <cell r="A1810" t="str">
            <v>UQ08-ST01</v>
          </cell>
          <cell r="B1810" t="str">
            <v>CHINO HILLS CFD #8 - BUTTERFIELD-SPECIAL TAX</v>
          </cell>
        </row>
        <row r="1811">
          <cell r="A1811" t="str">
            <v>UQ09-ST01</v>
          </cell>
          <cell r="B1811" t="str">
            <v>COUNTY CFD 2003-1 CITRUS PLAZA-COUNTY CFD 2003-1 CITRUS PLAZA</v>
          </cell>
        </row>
        <row r="1812">
          <cell r="A1812" t="str">
            <v>UQ10-ST01</v>
          </cell>
          <cell r="B1812" t="str">
            <v>CNTY CFD 2002-1 KAISER COMMERCE CTR-CNTY CFD 2002-1 KAISER COMMERCE C</v>
          </cell>
        </row>
        <row r="1813">
          <cell r="A1813" t="str">
            <v>UQ11-ST01</v>
          </cell>
          <cell r="B1813" t="str">
            <v>CNTY CFD 2002-2 KAISER COMM. FIRE-CNTY CFD 2002-2 KAISER COMM FPD</v>
          </cell>
        </row>
        <row r="1814">
          <cell r="A1814" t="str">
            <v>UQ12-ST01</v>
          </cell>
          <cell r="B1814" t="str">
            <v>SBCO CFD 2006-1 LYTLE CREEK TAX A&amp;B-COUNTY CFD 2006-1 LYTLE CREEK IA</v>
          </cell>
        </row>
        <row r="1815">
          <cell r="A1815" t="str">
            <v>UQ12-ST02</v>
          </cell>
          <cell r="B1815" t="str">
            <v>SBCO CFD 2006-1 LYTLE CREEK TAX A&amp;B-SB CO CFD 2006-1 LYTLE CRK SPC TX</v>
          </cell>
        </row>
        <row r="1816">
          <cell r="A1816" t="str">
            <v>UQ12-ST03</v>
          </cell>
          <cell r="B1816" t="str">
            <v>SBCO CFD 2006-1 LYTLE CREEK TAX A&amp;B-SB CO CFD 2006-1 LYTLE CRK SPC TX</v>
          </cell>
        </row>
        <row r="1817">
          <cell r="A1817" t="str">
            <v>UQ13-ST01</v>
          </cell>
          <cell r="B1817" t="str">
            <v>SBCO CFD 2006-1 IA 1A1 LYTLE CREEK-SBCO CFD 2006-1 IA 1A1 LYTLE CREE</v>
          </cell>
        </row>
        <row r="1818">
          <cell r="A1818" t="str">
            <v>UQ14-ST01</v>
          </cell>
          <cell r="B1818" t="str">
            <v>SBCO CFD 2006-1 IA 2 TAX LYTLE CRK-SBCO CFD 2006-1 IA 2 TAX LYTLE CR</v>
          </cell>
        </row>
        <row r="1819">
          <cell r="A1819" t="str">
            <v>US05-FF01</v>
          </cell>
          <cell r="B1819" t="str">
            <v>CRESTLINE SANITATION DISTRICT-FEES</v>
          </cell>
        </row>
        <row r="1820">
          <cell r="A1820" t="str">
            <v>US05-GI01</v>
          </cell>
          <cell r="B1820" t="str">
            <v>CRESTLINE SANITATION DISTRICT L &amp; I</v>
          </cell>
        </row>
        <row r="1821">
          <cell r="A1821" t="str">
            <v>US05-SS01</v>
          </cell>
          <cell r="B1821" t="str">
            <v>CRESTLINE SANITATION DISTRICT-SEWER AVAILABILITY</v>
          </cell>
        </row>
        <row r="1822">
          <cell r="A1822" t="str">
            <v>US05-SU01</v>
          </cell>
          <cell r="B1822" t="str">
            <v>CRESTLINE SANITATION DISTRICT-DELINQUENT SEWER SERVICE</v>
          </cell>
        </row>
        <row r="1823">
          <cell r="A1823" t="str">
            <v>US05-TS01</v>
          </cell>
          <cell r="B1823" t="str">
            <v>CRESTLINE SANITATION DISTRICT-SANI BOND 6</v>
          </cell>
        </row>
        <row r="1824">
          <cell r="A1824" t="str">
            <v>US05-TS02</v>
          </cell>
          <cell r="B1824" t="str">
            <v>CRESTLINE SANITATION DISTRICT-SANI BOND 8</v>
          </cell>
        </row>
        <row r="1825">
          <cell r="A1825" t="str">
            <v>US05-TS03</v>
          </cell>
          <cell r="B1825" t="str">
            <v>CRESTLINE SANITATION DISTRICT-SANI BOND 9</v>
          </cell>
        </row>
        <row r="1826">
          <cell r="A1826" t="str">
            <v>US05-TS04</v>
          </cell>
          <cell r="B1826" t="str">
            <v>CRESTLINE SANITATION DISTRICT-SANI BOND 10</v>
          </cell>
        </row>
        <row r="1827">
          <cell r="A1827" t="str">
            <v>US05-TS05</v>
          </cell>
          <cell r="B1827" t="str">
            <v>CRESTLINE SANITATION DISTRICT-SANI BOND 11</v>
          </cell>
        </row>
        <row r="1828">
          <cell r="A1828" t="str">
            <v>US05-TS06</v>
          </cell>
          <cell r="B1828" t="str">
            <v>CRESTLINE SANITATION DISTRICT-SANI BOND 12</v>
          </cell>
        </row>
        <row r="1829">
          <cell r="A1829" t="str">
            <v>US12-DI01</v>
          </cell>
          <cell r="B1829" t="str">
            <v>LAKE ARROWHEAD SANITATION-SANITATION BOND</v>
          </cell>
        </row>
        <row r="1830">
          <cell r="A1830" t="str">
            <v>US14-DI01</v>
          </cell>
          <cell r="B1830" t="str">
            <v>LOMA LINDA SANITATION DIST-DEBT SERVICE SANI BOND - LAND + I</v>
          </cell>
        </row>
        <row r="1831">
          <cell r="A1831" t="str">
            <v>UW25-GA01</v>
          </cell>
          <cell r="B1831" t="str">
            <v>SAN BERNARDINO CO WATERWORKS #8</v>
          </cell>
        </row>
        <row r="1832">
          <cell r="A1832" t="str">
            <v>VB01-FF01</v>
          </cell>
          <cell r="B1832" t="str">
            <v>BARSTOW CEMETERY DISTRICT-FEES</v>
          </cell>
        </row>
        <row r="1833">
          <cell r="A1833" t="str">
            <v>VB01-GA01</v>
          </cell>
          <cell r="B1833" t="str">
            <v>BARSTOW CEMETERY DISTRICT</v>
          </cell>
        </row>
        <row r="1834">
          <cell r="A1834" t="str">
            <v>VB02-FF01</v>
          </cell>
          <cell r="B1834" t="str">
            <v>NEEDLES CEMETERY DISTRICT-FEES</v>
          </cell>
        </row>
        <row r="1835">
          <cell r="A1835" t="str">
            <v>VB02-GA01</v>
          </cell>
          <cell r="B1835" t="str">
            <v>NEEDLES CEMETERY DISTRICT</v>
          </cell>
        </row>
        <row r="1836">
          <cell r="A1836" t="str">
            <v>VB02-GS01</v>
          </cell>
          <cell r="B1836" t="str">
            <v>NEEDLES CEMETERY DISTRICT</v>
          </cell>
        </row>
        <row r="1837">
          <cell r="A1837" t="str">
            <v>VB03-FF01</v>
          </cell>
          <cell r="B1837" t="str">
            <v>29 PALMS CEMETERY DISTRICT-FEES</v>
          </cell>
        </row>
        <row r="1838">
          <cell r="A1838" t="str">
            <v>VB03-GA01</v>
          </cell>
          <cell r="B1838" t="str">
            <v>29 PALMS CEMETERY DISTRICT</v>
          </cell>
        </row>
        <row r="1839">
          <cell r="A1839" t="str">
            <v>VC01-GA01</v>
          </cell>
          <cell r="B1839" t="str">
            <v>MORONGO VALLEY COMM SERVICES DIST</v>
          </cell>
        </row>
        <row r="1840">
          <cell r="A1840" t="str">
            <v>VC01-GS01</v>
          </cell>
          <cell r="B1840" t="str">
            <v>MORONGO VALLEY COMM SERVICES DIST-SUPPLEMENTAL GTL</v>
          </cell>
        </row>
        <row r="1841">
          <cell r="A1841" t="str">
            <v>VC02-GA01</v>
          </cell>
          <cell r="B1841" t="str">
            <v>YERMO COMMUNITY SERVICES DISTRICT</v>
          </cell>
        </row>
        <row r="1842">
          <cell r="A1842" t="str">
            <v>VC02-GS01</v>
          </cell>
          <cell r="B1842" t="str">
            <v>YERMO COMMUNITY SERVICES DISTRICT-SUPPLEMENTAL GTL</v>
          </cell>
        </row>
        <row r="1843">
          <cell r="A1843" t="str">
            <v>VF01-FF01</v>
          </cell>
          <cell r="B1843" t="str">
            <v>APPLE VALLEY FIRE PROTECTION DIST-FEES</v>
          </cell>
        </row>
        <row r="1844">
          <cell r="A1844" t="str">
            <v>VF01-GA01</v>
          </cell>
          <cell r="B1844" t="str">
            <v>APPLE VALLEY FIRE PROTECTION DIST</v>
          </cell>
        </row>
        <row r="1845">
          <cell r="A1845" t="str">
            <v>VF01-GS01</v>
          </cell>
          <cell r="B1845" t="str">
            <v>APPLE VALLEY FIRE PROTECTION DIST-SUPPLEMENTAL GTL</v>
          </cell>
        </row>
        <row r="1846">
          <cell r="A1846" t="str">
            <v>VF01-SP01</v>
          </cell>
          <cell r="B1846" t="str">
            <v>APPLE VALLEY FIRE PROTECTION DIST-FIRE SUPPRESSION</v>
          </cell>
        </row>
        <row r="1847">
          <cell r="A1847" t="str">
            <v>VF01-SP02</v>
          </cell>
          <cell r="B1847" t="str">
            <v>APPLE VALLEY FIRE PROTECTION DIST-FIRE SERVICES</v>
          </cell>
        </row>
        <row r="1848">
          <cell r="A1848" t="str">
            <v>VF02-FF01</v>
          </cell>
          <cell r="B1848" t="str">
            <v>BARSTOW FIRE PROTECTION DISTRICT-FEES</v>
          </cell>
        </row>
        <row r="1849">
          <cell r="A1849" t="str">
            <v>VF02-GA01</v>
          </cell>
          <cell r="B1849" t="str">
            <v>BARSTOW FIRE PROTECTION DISTRICT</v>
          </cell>
        </row>
        <row r="1850">
          <cell r="A1850" t="str">
            <v>VF02-GS01</v>
          </cell>
          <cell r="B1850" t="str">
            <v>BARSTOW FIRE PROTECTION DISTRICT-SUPPLEMENTAL GTL</v>
          </cell>
        </row>
        <row r="1851">
          <cell r="A1851" t="str">
            <v>VF03-FF01</v>
          </cell>
          <cell r="B1851" t="str">
            <v>CREST FOREST FIRE PROTECTION DIST-FEES</v>
          </cell>
        </row>
        <row r="1852">
          <cell r="A1852" t="str">
            <v>VF03-GA01</v>
          </cell>
          <cell r="B1852" t="str">
            <v>CREST FOREST FIRE PROTECTION DIST</v>
          </cell>
        </row>
        <row r="1853">
          <cell r="A1853" t="str">
            <v>VF03-GS01</v>
          </cell>
          <cell r="B1853" t="str">
            <v>CREST FOREST FIRE PROTECTION DIST-SUPPLEMENTAL GTL</v>
          </cell>
        </row>
        <row r="1854">
          <cell r="A1854" t="str">
            <v>VF03-SP01</v>
          </cell>
          <cell r="B1854" t="str">
            <v>CREST FOREST FIRE PROTECTION DIST-PARAMEDIC SERVICES ZN PM-A</v>
          </cell>
        </row>
        <row r="1855">
          <cell r="A1855" t="str">
            <v>VF03-SP02</v>
          </cell>
          <cell r="B1855" t="str">
            <v>CREST FOREST FIRE PROTECTION DIST-WEED ABATEMENT SERVICES</v>
          </cell>
        </row>
        <row r="1856">
          <cell r="A1856" t="str">
            <v>VF03-SP03</v>
          </cell>
          <cell r="B1856" t="str">
            <v>CREST FOREST FIRE PROTECTION DIST-PARAMEDIC SERVICES ZN PM-1</v>
          </cell>
        </row>
        <row r="1857">
          <cell r="A1857" t="str">
            <v>VF04-GA01</v>
          </cell>
          <cell r="B1857" t="str">
            <v>RANCHO CUCAMONGA FIRE DISTRICT</v>
          </cell>
        </row>
        <row r="1858">
          <cell r="A1858" t="str">
            <v>VF04-GS01</v>
          </cell>
          <cell r="B1858" t="str">
            <v>RANCHO CUCAMONGA FIRE DISTRICT-SUPPLEMENTAL GTL</v>
          </cell>
        </row>
        <row r="1859">
          <cell r="A1859" t="str">
            <v>VF05-GA01</v>
          </cell>
          <cell r="B1859" t="str">
            <v>HESPERIA FIRE PROTECTION DIST</v>
          </cell>
        </row>
        <row r="1860">
          <cell r="A1860" t="str">
            <v>VF05-GS01</v>
          </cell>
          <cell r="B1860" t="str">
            <v>HESPERIA FIRE PROTECTION DIST-SUPPLEMENTAL GTL</v>
          </cell>
        </row>
        <row r="1861">
          <cell r="A1861" t="str">
            <v>VF07-FF01</v>
          </cell>
          <cell r="B1861" t="str">
            <v>CHINO VALLEY INDEPENDENT FIRE DIST-FEES</v>
          </cell>
        </row>
        <row r="1862">
          <cell r="A1862" t="str">
            <v>VF07-GA01</v>
          </cell>
          <cell r="B1862" t="str">
            <v>CHINO VALLEY INDEPENDENT FIRE DIST UNINCORP AREA</v>
          </cell>
        </row>
        <row r="1863">
          <cell r="A1863" t="str">
            <v>VF07-GA02</v>
          </cell>
          <cell r="B1863" t="str">
            <v>CHINO VALLEY INDEPENDENT FIRE DIST INCORPORATED ARE</v>
          </cell>
        </row>
        <row r="1864">
          <cell r="A1864" t="str">
            <v>VF07-GA03</v>
          </cell>
          <cell r="B1864" t="str">
            <v>CHINO VALLEY INDEPENDENT FIRE DIST CHINO AREA</v>
          </cell>
        </row>
        <row r="1865">
          <cell r="A1865" t="str">
            <v>VM01-GA01</v>
          </cell>
          <cell r="B1865" t="str">
            <v>BIG BEAR LAKE PEST ABATEMENT</v>
          </cell>
        </row>
        <row r="1866">
          <cell r="A1866" t="str">
            <v>VM08-SP01</v>
          </cell>
          <cell r="B1866" t="str">
            <v>WEST VALLEY VECTOR CONTROL DISTRICT-PEST ABATEMENT ASSESSMENT</v>
          </cell>
        </row>
        <row r="1867">
          <cell r="A1867" t="str">
            <v>VP01-FF01</v>
          </cell>
          <cell r="B1867" t="str">
            <v>APPLE VALLEY PARK DISTRICT-FEES</v>
          </cell>
        </row>
        <row r="1868">
          <cell r="A1868" t="str">
            <v>VP01-GA01</v>
          </cell>
          <cell r="B1868" t="str">
            <v>APPLE VALLEY PARK DISTRICT</v>
          </cell>
        </row>
        <row r="1869">
          <cell r="A1869" t="str">
            <v>VP01-GS01</v>
          </cell>
          <cell r="B1869" t="str">
            <v>APPLE VALLEY PARK DISTRICT-SUPPLEMENTAL GTL</v>
          </cell>
        </row>
        <row r="1870">
          <cell r="A1870" t="str">
            <v>VP01-SP01</v>
          </cell>
          <cell r="B1870" t="str">
            <v>APPLE VALLEY PARK DISTRICT-ASSESSMENT DISTRICT NO. 1</v>
          </cell>
        </row>
        <row r="1871">
          <cell r="A1871" t="str">
            <v>VP02-FF01</v>
          </cell>
          <cell r="B1871" t="str">
            <v>HESPERIA PARK DISTRICT-FEES</v>
          </cell>
        </row>
        <row r="1872">
          <cell r="A1872" t="str">
            <v>VP02-GA01</v>
          </cell>
          <cell r="B1872" t="str">
            <v>HESPERIA PARK DISTRICT</v>
          </cell>
        </row>
        <row r="1873">
          <cell r="A1873" t="str">
            <v>VP02-GS01</v>
          </cell>
          <cell r="B1873" t="str">
            <v>HESPERIA PARK DISTRICT-SUPPLEMENTAL GTL</v>
          </cell>
        </row>
        <row r="1874">
          <cell r="A1874" t="str">
            <v>VP02-SP01</v>
          </cell>
          <cell r="B1874" t="str">
            <v>HESPERIA PARK DISTRICT-LANDSCAPE &amp; LIGHT DIST NO. 1</v>
          </cell>
        </row>
        <row r="1875">
          <cell r="A1875" t="str">
            <v>VP02-SP02</v>
          </cell>
          <cell r="B1875" t="str">
            <v>HESPERIA PARK DISTRICT-LANDSCAPE &amp; LIGHT DIST NO. 2</v>
          </cell>
        </row>
        <row r="1876">
          <cell r="A1876" t="str">
            <v>VP02-SP03</v>
          </cell>
          <cell r="B1876" t="str">
            <v>HESPERIA PARK DISTRICT-LANDSCAPE &amp; LIGHT DIST NO. 2 ZN B</v>
          </cell>
        </row>
        <row r="1877">
          <cell r="A1877" t="str">
            <v>VP02-SP04</v>
          </cell>
          <cell r="B1877" t="str">
            <v>HESPERIA PARK DISTRICT-LANDSCAPE &amp; LIGHT DIST NO. 2 ZN C</v>
          </cell>
        </row>
        <row r="1878">
          <cell r="A1878" t="str">
            <v>VP02-SP05</v>
          </cell>
          <cell r="B1878" t="str">
            <v>HESPERIA PARK DISTRICT-LANDSCAPE &amp; LIGHT DIST NO. 2 ZN D</v>
          </cell>
        </row>
        <row r="1879">
          <cell r="A1879" t="str">
            <v>VP02-SP06</v>
          </cell>
          <cell r="B1879" t="str">
            <v>HESPERIA PARK DISTRICT-LANDSCAPE &amp; LIGHT DIST NO. 2 ZN E</v>
          </cell>
        </row>
        <row r="1880">
          <cell r="A1880" t="str">
            <v>VP02-SP07</v>
          </cell>
          <cell r="B1880" t="str">
            <v>HESPERIA PARK DISTRICT-LANDSCAPE &amp; LIGHT DIST NO. 2 ZN F</v>
          </cell>
        </row>
        <row r="1881">
          <cell r="A1881" t="str">
            <v>VP02-SP08</v>
          </cell>
          <cell r="B1881" t="str">
            <v>HESPERIA PARK DISTRICT-LANDSCAPE &amp; LIGHT DIST NO. 2 ZN G</v>
          </cell>
        </row>
        <row r="1882">
          <cell r="A1882" t="str">
            <v>VP02-SP09</v>
          </cell>
          <cell r="B1882" t="str">
            <v>HESPERIA PARK DISTRICT-LANDSCAPE &amp; LIGHT DIST NO. 2 ZN H</v>
          </cell>
        </row>
        <row r="1883">
          <cell r="A1883" t="str">
            <v>VP02-SP10</v>
          </cell>
          <cell r="B1883" t="str">
            <v>HESPERIA PARK DISTRICT-LANDSCAPE &amp; LIGHT DIST NO. 2 ZN I</v>
          </cell>
        </row>
        <row r="1884">
          <cell r="A1884" t="str">
            <v>VP02-SP11</v>
          </cell>
          <cell r="B1884" t="str">
            <v>HESPERIA PARK DISTRICT-LANDSCAPE &amp; LIGHT DIST NO. 2 ZN J</v>
          </cell>
        </row>
        <row r="1885">
          <cell r="A1885" t="str">
            <v>VP02-SP12</v>
          </cell>
          <cell r="B1885" t="str">
            <v>HESPERIA PARK DISTRICT-LANDSCAPE &amp; LIGHT DIST NO. 2 ZN K</v>
          </cell>
        </row>
        <row r="1886">
          <cell r="A1886" t="str">
            <v>VP02-SP13</v>
          </cell>
          <cell r="B1886" t="str">
            <v>HESPERIA PARK DISTRICT-LANDSCAPE &amp; LIGHT DIST NO. 2 ZN L</v>
          </cell>
        </row>
        <row r="1887">
          <cell r="A1887" t="str">
            <v>VP02-SP14</v>
          </cell>
          <cell r="B1887" t="str">
            <v>HESPERIA PARK DISTRICT-LANDSCAPE &amp; LIGHT DIST NO. 2 ZN M</v>
          </cell>
        </row>
        <row r="1888">
          <cell r="A1888" t="str">
            <v>VP02-SP15</v>
          </cell>
          <cell r="B1888" t="str">
            <v>HESPERIA PARK DISTRICT-LANDSCAPE &amp; LIGHT DIST NO. 2 ZN N</v>
          </cell>
        </row>
        <row r="1889">
          <cell r="A1889" t="str">
            <v>VP02-SP16</v>
          </cell>
          <cell r="B1889" t="str">
            <v>HESPERIA PARK DISTRICT-LANDSCAPE &amp; LIGHT DIST NO. 2 ZN O</v>
          </cell>
        </row>
        <row r="1890">
          <cell r="A1890" t="str">
            <v>VP02-SP17</v>
          </cell>
          <cell r="B1890" t="str">
            <v>HESPERIA PARK DISTRICT-LANDSCAPE &amp; LIGHT DIST NO. 2 ZN P</v>
          </cell>
        </row>
        <row r="1891">
          <cell r="A1891" t="str">
            <v>VP02-SP18</v>
          </cell>
          <cell r="B1891" t="str">
            <v>HESPERIA PARK DISTRICT-LANDSCAPE &amp; LIGHT DIST NO. 2 ZN Q</v>
          </cell>
        </row>
        <row r="1892">
          <cell r="A1892" t="str">
            <v>VP02-SP19</v>
          </cell>
          <cell r="B1892" t="str">
            <v>HESPERIA PARK DISTRICT-LANDSCAPE &amp; LIGHT DIST NO. 2 ZN R</v>
          </cell>
        </row>
        <row r="1893">
          <cell r="A1893" t="str">
            <v>VP02-SP20</v>
          </cell>
          <cell r="B1893" t="str">
            <v>HESPERIA PARK DISTRICT-LANDSCAPE &amp; LIGHT DIST NO. 2 ZN S</v>
          </cell>
        </row>
        <row r="1894">
          <cell r="A1894" t="str">
            <v>VP02-SP21</v>
          </cell>
          <cell r="B1894" t="str">
            <v>HESPERIA PARK DISTRICT-LANDSCAPE &amp; LIGHT DIST NO. 2 ZN T</v>
          </cell>
        </row>
        <row r="1895">
          <cell r="A1895" t="str">
            <v>VP02-SP22</v>
          </cell>
          <cell r="B1895" t="str">
            <v>HESPERIA PARK DISTRICT-LANDSCAPE &amp; LIGHT DIST NO. 2 ZN U</v>
          </cell>
        </row>
        <row r="1896">
          <cell r="A1896" t="str">
            <v>VP02-SP23</v>
          </cell>
          <cell r="B1896" t="str">
            <v>HESPERIA PARK DISTRICT-LANDSCAPE &amp; LIGHT DIST NO. 2 ZN V</v>
          </cell>
        </row>
        <row r="1897">
          <cell r="A1897" t="str">
            <v>VP02-SP24</v>
          </cell>
          <cell r="B1897" t="str">
            <v>HESPERIA PARK DISTRICT-LANDSCAPE &amp; LIGHT DIST NO. 2 ZN W</v>
          </cell>
        </row>
        <row r="1898">
          <cell r="A1898" t="str">
            <v>VP02-SP25</v>
          </cell>
          <cell r="B1898" t="str">
            <v>HESPERIA PARK DISTRICT-LANDSCAPE &amp; LIGHT DIST NO. 2 ZN X</v>
          </cell>
        </row>
        <row r="1899">
          <cell r="A1899" t="str">
            <v>VP02-SP26</v>
          </cell>
          <cell r="B1899" t="str">
            <v>HESPERIA PARK DISTRICT-LANDSCAPE &amp; LIGHT DIST NO. 2 ZN Y</v>
          </cell>
        </row>
        <row r="1900">
          <cell r="A1900" t="str">
            <v>VP02-SP27</v>
          </cell>
          <cell r="B1900" t="str">
            <v>HESPERIA PARK DISTRICT-LANDSCAPE &amp; LIGHT DIST NO. 2 ZN Z</v>
          </cell>
        </row>
        <row r="1901">
          <cell r="A1901" t="str">
            <v>VP02-SP28</v>
          </cell>
          <cell r="B1901" t="str">
            <v>HESPERIA PARK DISTRICT-LANDSCAPE &amp; LIGHT DIST NO. 2 ZN A</v>
          </cell>
        </row>
        <row r="1902">
          <cell r="A1902" t="str">
            <v>VP02-SP29</v>
          </cell>
          <cell r="B1902" t="str">
            <v>HESPERIA PARK DISTRICT-LANDSCAPE &amp; LIGHT DIST NO. 2 ZN B</v>
          </cell>
        </row>
        <row r="1903">
          <cell r="A1903" t="str">
            <v>VP02-SP30</v>
          </cell>
          <cell r="B1903" t="str">
            <v>HESPERIA PARK DISTRICT-LANDSCAPE &amp; LIGHT DIST NO. 2 ZN C</v>
          </cell>
        </row>
        <row r="1904">
          <cell r="A1904" t="str">
            <v>VP02-SP31</v>
          </cell>
          <cell r="B1904" t="str">
            <v>HESPERIA PARK DISTRICT-LANDSCAPE &amp; LIGHT DIST NO. 2 ZN D</v>
          </cell>
        </row>
        <row r="1905">
          <cell r="A1905" t="str">
            <v>VP02-SP32</v>
          </cell>
          <cell r="B1905" t="str">
            <v>HESPERIA PARK DISTRICT-LANDSCAPE &amp; LIGHT DIST NO. 2 ZN E</v>
          </cell>
        </row>
        <row r="1906">
          <cell r="A1906" t="str">
            <v>VP02-SP33</v>
          </cell>
          <cell r="B1906" t="str">
            <v>HESPERIA PARK DISTRICT-LANDSCAPE &amp; LIGHT DIST NO. 2 ZN F</v>
          </cell>
        </row>
        <row r="1907">
          <cell r="A1907" t="str">
            <v>VP02-SP34</v>
          </cell>
          <cell r="B1907" t="str">
            <v>HESPERIA PARK DISTRICT-LANDSCAPE &amp; LIGHT DIST NO. 2 ZN G</v>
          </cell>
        </row>
        <row r="1908">
          <cell r="A1908" t="str">
            <v>VP02-SP35</v>
          </cell>
          <cell r="B1908" t="str">
            <v>HESPERIA PARK DISTRICT-LANDSCAPE &amp; LIGHT DIST NO. 2 ZN H</v>
          </cell>
        </row>
        <row r="1909">
          <cell r="A1909" t="str">
            <v>VP02-SP36</v>
          </cell>
          <cell r="B1909" t="str">
            <v>HESPERIA PARK DISTRICT-LANDSCAPE &amp; LIGHT DIST NO. 2 ZN I</v>
          </cell>
        </row>
        <row r="1910">
          <cell r="A1910" t="str">
            <v>VP02-SP37</v>
          </cell>
          <cell r="B1910" t="str">
            <v>HESPERIA PARK DISTRICT-LANDSCAPE &amp; LIGHT DIST NO. 2 ZN J</v>
          </cell>
        </row>
        <row r="1911">
          <cell r="A1911" t="str">
            <v>VP02-SP38</v>
          </cell>
          <cell r="B1911" t="str">
            <v>HESPERIA PARK DISTRICT-LANDSCAPE &amp; LIGHT DIST NO. 2 ZN K</v>
          </cell>
        </row>
        <row r="1912">
          <cell r="A1912" t="str">
            <v>VP02-SP39</v>
          </cell>
          <cell r="B1912" t="str">
            <v>HESPERIA PARK DISTRICT-LANDSCAPE &amp; LIGHT DIST NO. 2 ZN L</v>
          </cell>
        </row>
        <row r="1913">
          <cell r="A1913" t="str">
            <v>VP02-SP40</v>
          </cell>
          <cell r="B1913" t="str">
            <v>HESPERIA PARK DISTRICT-LANDSCAPE &amp; LIGHT DIST NO. 2 ZN M</v>
          </cell>
        </row>
        <row r="1914">
          <cell r="A1914" t="str">
            <v>VP02-SP41</v>
          </cell>
          <cell r="B1914" t="str">
            <v>HESPERIA PARK DISTRICT-LANDSCAPE &amp; LIGHT DIST NO. 2 ZN N</v>
          </cell>
        </row>
        <row r="1915">
          <cell r="A1915" t="str">
            <v>VP02-SP42</v>
          </cell>
          <cell r="B1915" t="str">
            <v>HESPERIA PARK DISTRICT-LANDSCAPE &amp; LIGHT DIST NO. 2 ZN O</v>
          </cell>
        </row>
        <row r="1916">
          <cell r="A1916" t="str">
            <v>VP02-SP43</v>
          </cell>
          <cell r="B1916" t="str">
            <v>HESPERIA PARK DISTRICT-LANDSCAPE &amp; LIGHT DIST NO. 2 ZN P</v>
          </cell>
        </row>
        <row r="1917">
          <cell r="A1917" t="str">
            <v>VP02-SP44</v>
          </cell>
          <cell r="B1917" t="str">
            <v>HESPERIA PARK DISTRICT-LANDSCAPE &amp; LIGHT DIST NO. 2 ZN Q</v>
          </cell>
        </row>
        <row r="1918">
          <cell r="A1918" t="str">
            <v>VP02-SP45</v>
          </cell>
          <cell r="B1918" t="str">
            <v>HESPERIA PARK DISTRICT-LANDSCAPE &amp; LIGHT DIST NO. 2 ZN R</v>
          </cell>
        </row>
        <row r="1919">
          <cell r="A1919" t="str">
            <v>VP02-SP46</v>
          </cell>
          <cell r="B1919" t="str">
            <v>HESPERIA PARK DISTRICT-LANDSCAPE &amp; LIGHT DIST NO. 2 ZN S</v>
          </cell>
        </row>
        <row r="1920">
          <cell r="A1920" t="str">
            <v>VP02-SP47</v>
          </cell>
          <cell r="B1920" t="str">
            <v>HESPERIA PARK DISTRICT-LANDSCAPE &amp; LIGHT DIST NO. 2 ZN T</v>
          </cell>
        </row>
        <row r="1921">
          <cell r="A1921" t="str">
            <v>VP02-SP48</v>
          </cell>
          <cell r="B1921" t="str">
            <v>HESPERIA PARK DISTRICT-LANDSCAPE &amp; LIGHT DIST NO. 2 ZN U</v>
          </cell>
        </row>
        <row r="1922">
          <cell r="A1922" t="str">
            <v>VP02-SP49</v>
          </cell>
          <cell r="B1922" t="str">
            <v>HESPERIA PARK DISTRICT-LANDSCAPE &amp; LIGHT DIST NO. 2 ZN V</v>
          </cell>
        </row>
        <row r="1923">
          <cell r="A1923" t="str">
            <v>VP02-SP50</v>
          </cell>
          <cell r="B1923" t="str">
            <v>HESPERIA PARK DISTRICT-LANDSCAPE &amp; LIGHT DIST NO. 2 ZN W</v>
          </cell>
        </row>
        <row r="1924">
          <cell r="A1924" t="str">
            <v>VP02-SP51</v>
          </cell>
          <cell r="B1924" t="str">
            <v>HESPERIA PARK DISTRICT-LANDSCAPE &amp; LIGHT DIST NO. 2 ZN X</v>
          </cell>
        </row>
        <row r="1925">
          <cell r="A1925" t="str">
            <v>VP02-SP52</v>
          </cell>
          <cell r="B1925" t="str">
            <v>HESPERIA PARK DISTRICT-LANDSCAPE &amp; LIGHT DIST NO. 2 ZN Y</v>
          </cell>
        </row>
        <row r="1926">
          <cell r="A1926" t="str">
            <v>VP02-SP53</v>
          </cell>
          <cell r="B1926" t="str">
            <v>HESPERIA PARK DISTRICT-LANDSCAPE &amp; LIGHT DIST NO. 2 ZN B</v>
          </cell>
        </row>
        <row r="1927">
          <cell r="A1927" t="str">
            <v>VP03-FF01</v>
          </cell>
          <cell r="B1927" t="str">
            <v>PARKER DAM PARK &amp; REC DISTRICT-FEES</v>
          </cell>
        </row>
        <row r="1928">
          <cell r="A1928" t="str">
            <v>VP03-GA01</v>
          </cell>
          <cell r="B1928" t="str">
            <v>PARKER DAM PARK &amp; REC DISTRICT</v>
          </cell>
        </row>
        <row r="1929">
          <cell r="A1929" t="str">
            <v>VP06-SP01</v>
          </cell>
          <cell r="B1929" t="str">
            <v>RIM OF THE WORLD PARK &amp; RECREATION-PARK ASSESSMENT</v>
          </cell>
        </row>
        <row r="1930">
          <cell r="A1930" t="str">
            <v>VP06-ST01</v>
          </cell>
          <cell r="B1930" t="str">
            <v>RIM OF THE WORLD PARK &amp; RECREATION-SPECIAL TAX ASSMTS</v>
          </cell>
        </row>
        <row r="1931">
          <cell r="A1931" t="str">
            <v>VQ01-SP01</v>
          </cell>
          <cell r="B1931" t="str">
            <v>MT VIEW ELEM COMM FAC DIST #1-SERIES A BOND ISSUE</v>
          </cell>
        </row>
        <row r="1932">
          <cell r="A1932" t="str">
            <v>VQ01-SP02</v>
          </cell>
          <cell r="B1932" t="str">
            <v>MT VIEW ELEM COMM FAC DIST #1-SERIES B BOND ISSUE</v>
          </cell>
        </row>
        <row r="1933">
          <cell r="A1933" t="str">
            <v>VQ02-ST01</v>
          </cell>
          <cell r="B1933" t="str">
            <v>CHINO VALLEY UNIFIED CFD #1-SPECIAL TAX</v>
          </cell>
        </row>
        <row r="1934">
          <cell r="A1934" t="str">
            <v>VQ03-ST01</v>
          </cell>
          <cell r="B1934" t="str">
            <v>ETIWANDA ELEM COMM FAC DIST #1-SPECIAL TAX</v>
          </cell>
        </row>
        <row r="1935">
          <cell r="A1935" t="str">
            <v>VQ04-ST01</v>
          </cell>
          <cell r="B1935" t="str">
            <v>FOOTHILL FIRE COMM FAC DIST #85-1-FIRE SUPPRESSION</v>
          </cell>
        </row>
        <row r="1936">
          <cell r="A1936" t="str">
            <v>VQ05-ST01</v>
          </cell>
          <cell r="B1936" t="str">
            <v>CHINO VALLEY UNIFIED CFD #2-SPECIAL TAX</v>
          </cell>
        </row>
        <row r="1937">
          <cell r="A1937" t="str">
            <v>VQ06-ST01</v>
          </cell>
          <cell r="B1937" t="str">
            <v>YUCAIPA JOINT UNIFIED CFD #1-SPECIAL TAX</v>
          </cell>
        </row>
        <row r="1938">
          <cell r="A1938" t="str">
            <v>VQ07-ST01</v>
          </cell>
          <cell r="B1938" t="str">
            <v>COLTON UNIFIED COMM FAC DIST #1-SPECIAL TAX</v>
          </cell>
        </row>
        <row r="1939">
          <cell r="A1939" t="str">
            <v>VQ08-ST01</v>
          </cell>
          <cell r="B1939" t="str">
            <v>ETIWANDA ELEM COMM FAC DIST #2-SPECIAL TAX</v>
          </cell>
        </row>
        <row r="1940">
          <cell r="A1940" t="str">
            <v>VQ09-ST01</v>
          </cell>
          <cell r="B1940" t="str">
            <v>ETIWANDA ELEM COMM FAC DIST #3-SPECIAL TAX</v>
          </cell>
        </row>
        <row r="1941">
          <cell r="A1941" t="str">
            <v>VQ10-ST01</v>
          </cell>
          <cell r="B1941" t="str">
            <v>FONTANA UNIFIED CFD 91-1-SPECIAL TAX</v>
          </cell>
        </row>
        <row r="1942">
          <cell r="A1942" t="str">
            <v>VQ11-ST01</v>
          </cell>
          <cell r="B1942" t="str">
            <v>CHAFFEY JOINT HIGH CFD #2-SPECIAL TAX</v>
          </cell>
        </row>
        <row r="1943">
          <cell r="A1943" t="str">
            <v>VQ12-ST01</v>
          </cell>
          <cell r="B1943" t="str">
            <v>CHINO VALLEY UNIFIED CFD #3-SPECIAL TAX</v>
          </cell>
        </row>
        <row r="1944">
          <cell r="A1944" t="str">
            <v>VQ13-ST01</v>
          </cell>
          <cell r="B1944" t="str">
            <v>ETIWANDA ELEM COMM FAC DIST #4-SPECIAL TAX</v>
          </cell>
        </row>
        <row r="1945">
          <cell r="A1945" t="str">
            <v>VQ14-ST01</v>
          </cell>
          <cell r="B1945" t="str">
            <v>FONTANA UNIFIED C.F.D. 96-1-SPECIAL TAX</v>
          </cell>
        </row>
        <row r="1946">
          <cell r="A1946" t="str">
            <v>VQ15-ST01</v>
          </cell>
          <cell r="B1946" t="str">
            <v>ETIWANDA ELEM COMM FAC DIST #5-SPECIAL TAX</v>
          </cell>
        </row>
        <row r="1947">
          <cell r="A1947" t="str">
            <v>VQ16-ST01</v>
          </cell>
          <cell r="B1947" t="str">
            <v>ETIWANDA ELEM COMM FAC DIST #6-SPECIAL TAX</v>
          </cell>
        </row>
        <row r="1948">
          <cell r="A1948" t="str">
            <v>VQ17-ST01</v>
          </cell>
          <cell r="B1948" t="str">
            <v>CUCAMONGA COMM FAC DIST #97-1-SPECIAL TAX</v>
          </cell>
        </row>
        <row r="1949">
          <cell r="A1949" t="str">
            <v>VQ18-ST01</v>
          </cell>
          <cell r="B1949" t="str">
            <v>MOUNTAIN VIEW SCHOOL CFD #97-1-SPECIAL TAX</v>
          </cell>
        </row>
        <row r="1950">
          <cell r="A1950" t="str">
            <v>VQ19-ST01</v>
          </cell>
          <cell r="B1950" t="str">
            <v>FONTANA UNIFIED CFD 97-1-SPECIAL TAX</v>
          </cell>
        </row>
        <row r="1951">
          <cell r="A1951" t="str">
            <v>VQ20-ST01</v>
          </cell>
          <cell r="B1951" t="str">
            <v>ETIWANDA ELEM COMM FAC DIST #7-SPECIAL TAX</v>
          </cell>
        </row>
        <row r="1952">
          <cell r="A1952" t="str">
            <v>VQ21-ST01</v>
          </cell>
          <cell r="B1952" t="str">
            <v>RANCHO ETIWANDA PUBLIC FAC. CFD 1-SPECIAL TAX</v>
          </cell>
        </row>
        <row r="1953">
          <cell r="A1953" t="str">
            <v>VQ22-ST01</v>
          </cell>
          <cell r="B1953" t="str">
            <v>UPLAND UNIFIED CFD 99-1-UPLAND UNIFIED CFD 99-1 AREA 1</v>
          </cell>
        </row>
        <row r="1954">
          <cell r="A1954" t="str">
            <v>VQ22-ST02</v>
          </cell>
          <cell r="B1954" t="str">
            <v>UPLAND UNIFIED CFD 99-1-UPLAND UNIFIED CFD 99-1 AREA 2</v>
          </cell>
        </row>
        <row r="1955">
          <cell r="A1955" t="str">
            <v>VQ23-ST01</v>
          </cell>
          <cell r="B1955" t="str">
            <v>ETIWANDA ELEM COMM FAC DIST #8-SPECIAL TAX</v>
          </cell>
        </row>
        <row r="1956">
          <cell r="A1956" t="str">
            <v>VQ24-ST01</v>
          </cell>
          <cell r="B1956" t="str">
            <v>FONTANA UNIFIED C.F.D. 00-1-SPECIAL TAX</v>
          </cell>
        </row>
        <row r="1957">
          <cell r="A1957" t="str">
            <v>VQ25-ST01</v>
          </cell>
          <cell r="B1957" t="str">
            <v>SILVER RIDGE PUBLIC FAC. CFD 1-SPECIAL TAX</v>
          </cell>
        </row>
        <row r="1958">
          <cell r="A1958" t="str">
            <v>VQ26-ST01</v>
          </cell>
          <cell r="B1958" t="str">
            <v>COLTON JNT UNIFIED COMM FAC DIST #2-SPECIAL TAX</v>
          </cell>
        </row>
        <row r="1959">
          <cell r="A1959" t="str">
            <v>VQ27-ST01</v>
          </cell>
          <cell r="B1959" t="str">
            <v>FONTANA UNIFIED C.F.D. 01-1-SPECIAL TAX</v>
          </cell>
        </row>
        <row r="1960">
          <cell r="A1960" t="str">
            <v>VQ28-ST01</v>
          </cell>
          <cell r="B1960" t="str">
            <v>REDLANDS UNIFIED CFD 2001-1-SPECIAL TAX</v>
          </cell>
        </row>
        <row r="1961">
          <cell r="A1961" t="str">
            <v>VQ29-ST01</v>
          </cell>
          <cell r="B1961" t="str">
            <v>UPLAND UNIFIED CFD 01-1-SPECIAL TAX</v>
          </cell>
        </row>
        <row r="1962">
          <cell r="A1962" t="str">
            <v>VQ30-ST01</v>
          </cell>
          <cell r="B1962" t="str">
            <v>SNOWLINE JOINT USD CFD 2002-1-SPECIAL TAX</v>
          </cell>
        </row>
        <row r="1963">
          <cell r="A1963" t="str">
            <v>VQ31-ST01</v>
          </cell>
          <cell r="B1963" t="str">
            <v>FONTANA UNIFIED C.F.D. 02-1-SPECIAL TAX</v>
          </cell>
        </row>
        <row r="1964">
          <cell r="A1964" t="str">
            <v>VQ32-ST01</v>
          </cell>
          <cell r="B1964" t="str">
            <v>ETIWANDA ELEM COMM FAC DIST #9-SPECIAL TAX</v>
          </cell>
        </row>
        <row r="1965">
          <cell r="A1965" t="str">
            <v>VQ33-ST01</v>
          </cell>
          <cell r="B1965" t="str">
            <v>HESPERIA USD CFD 2004-1 6711752901-SPECIAL TAX</v>
          </cell>
        </row>
        <row r="1966">
          <cell r="A1966" t="str">
            <v>VQ34-ST01</v>
          </cell>
          <cell r="B1966" t="str">
            <v>VICTOR ELEM SCHL DIST CFD 2004-1 TR-SPECIAL TAX</v>
          </cell>
        </row>
        <row r="1967">
          <cell r="A1967" t="str">
            <v>VQ35-ST01</v>
          </cell>
          <cell r="B1967" t="str">
            <v>ETIWANDA SCHOOL DIST CFD 2004-1 IA1-SPECIAL TAX</v>
          </cell>
        </row>
        <row r="1968">
          <cell r="A1968" t="str">
            <v>VQ36-ST01</v>
          </cell>
          <cell r="B1968" t="str">
            <v>ETIWANDA SCHOOL DISTRICT CFD 2004-2-SPECIAL TAX</v>
          </cell>
        </row>
        <row r="1969">
          <cell r="A1969" t="str">
            <v>VQ37-ST01</v>
          </cell>
          <cell r="B1969" t="str">
            <v>FONTANA UNIFIED C.F.D. 04-1-SPECIAL TAX</v>
          </cell>
        </row>
        <row r="1970">
          <cell r="A1970" t="str">
            <v>VQ38-ST01</v>
          </cell>
          <cell r="B1970" t="str">
            <v>VICTOR VLY UNION HS DIST CFD 2003-1-SPECIAL TAX</v>
          </cell>
        </row>
        <row r="1971">
          <cell r="A1971" t="str">
            <v>VQ39-ST01</v>
          </cell>
          <cell r="B1971" t="str">
            <v>FONTANA UNIFIED C.F.D. 05-1-SPECIAL TAX</v>
          </cell>
        </row>
        <row r="1972">
          <cell r="A1972" t="str">
            <v>VQ40-ST01</v>
          </cell>
          <cell r="B1972" t="str">
            <v>VICTOR ELEM SCL DIST CFD 2005-1-SPECIAL TAX</v>
          </cell>
        </row>
        <row r="1973">
          <cell r="A1973" t="str">
            <v>VQ41-ST01</v>
          </cell>
          <cell r="B1973" t="str">
            <v>VICTOR ELEM SCL DIST CFD 2005-2-SPECIAL TAX</v>
          </cell>
        </row>
        <row r="1974">
          <cell r="A1974" t="str">
            <v>VQ42-ST01</v>
          </cell>
          <cell r="B1974" t="str">
            <v>SNOWLINE JOINT USD CFD 92-1-SPECIAL TAX</v>
          </cell>
        </row>
        <row r="1975">
          <cell r="A1975" t="str">
            <v>VQ43-ST01</v>
          </cell>
          <cell r="B1975" t="str">
            <v>SNOWLINE JOINT USD CFD 2005-1-SPECIAL TAX</v>
          </cell>
        </row>
        <row r="1976">
          <cell r="A1976" t="str">
            <v>VQ44-ST01</v>
          </cell>
          <cell r="B1976" t="str">
            <v>SNOWLINE JOINT USD CFD 2005-2-SPECIAL TAX</v>
          </cell>
        </row>
        <row r="1977">
          <cell r="A1977" t="str">
            <v>VQ45-ST01</v>
          </cell>
          <cell r="B1977" t="str">
            <v>SNOWLINE JOINT USD CFD 2005-3-SPECIAL TAX</v>
          </cell>
        </row>
        <row r="1978">
          <cell r="A1978" t="str">
            <v>VQ46-ST01</v>
          </cell>
          <cell r="B1978" t="str">
            <v>SNOWLINE JOINT USD CFD 2005-4-SPECIAL TAX</v>
          </cell>
        </row>
        <row r="1979">
          <cell r="A1979" t="str">
            <v>VQ47-ST01</v>
          </cell>
          <cell r="B1979" t="str">
            <v>HESPERIA USD CFD 2004-1 ANX 1-SPECIAL TAX</v>
          </cell>
        </row>
        <row r="1980">
          <cell r="A1980" t="str">
            <v>VQ48-ST01</v>
          </cell>
          <cell r="B1980" t="str">
            <v>HESPERIA USD CFD 2004-1 ANX 2-SPECIAL TAX</v>
          </cell>
        </row>
        <row r="1981">
          <cell r="A1981" t="str">
            <v>VQ49-ST01</v>
          </cell>
          <cell r="B1981" t="str">
            <v>HESPERIA USD CFD 2006-2-SPECIAL TAX</v>
          </cell>
        </row>
        <row r="1982">
          <cell r="A1982" t="str">
            <v>VQ50-ST01</v>
          </cell>
          <cell r="B1982" t="str">
            <v>ADELANTO SCHOOL DIST CFD 1-SPECIAL TAX</v>
          </cell>
        </row>
        <row r="1983">
          <cell r="A1983" t="str">
            <v>VQ50-ST02</v>
          </cell>
          <cell r="B1983" t="str">
            <v>ADELANTO SCHOOL DIST CFD 1-SPECIAL TAX</v>
          </cell>
        </row>
        <row r="1984">
          <cell r="A1984" t="str">
            <v>VQ50-ST03</v>
          </cell>
          <cell r="B1984" t="str">
            <v>ADELANTO SCHOOL DIST CFD 1-SPECIAL TAX</v>
          </cell>
        </row>
        <row r="1985">
          <cell r="A1985" t="str">
            <v>VQ51-ST01</v>
          </cell>
          <cell r="B1985" t="str">
            <v>ADELANTO SCHOOL DIST CFD 2-SPECIAL TAX</v>
          </cell>
        </row>
        <row r="1986">
          <cell r="A1986" t="str">
            <v>VQ52-ST01</v>
          </cell>
          <cell r="B1986" t="str">
            <v>YUCAIPA-CALIMESA JUSD CFD #2 325122-SPECIAL TAX</v>
          </cell>
        </row>
        <row r="1987">
          <cell r="A1987" t="str">
            <v>VQ53-ST01</v>
          </cell>
          <cell r="B1987" t="str">
            <v>FONTANA UNIFIED C.F.D. 07-1-SPECIAL TAX</v>
          </cell>
        </row>
        <row r="1988">
          <cell r="A1988" t="str">
            <v>VQ54-ST01</v>
          </cell>
          <cell r="B1988" t="str">
            <v>ETIWANDA SCHOOL DIST CFD 2004-1 IA2-ETIWANDA SCHOOL DISTRICT</v>
          </cell>
        </row>
        <row r="1989">
          <cell r="A1989" t="str">
            <v>VQ55-ST01</v>
          </cell>
          <cell r="B1989" t="str">
            <v>ETIWANDA SCHOOL DIST CFD 10-ETIWANDA SCHOOL DIST</v>
          </cell>
        </row>
        <row r="1990">
          <cell r="A1990" t="str">
            <v>VQ56-ST01</v>
          </cell>
          <cell r="B1990" t="str">
            <v>VICTORIA GARDENS PUB FAC CFD 2007-1-ETIWANDA SCHOOL DIST</v>
          </cell>
        </row>
        <row r="1991">
          <cell r="A1991" t="str">
            <v>VQ57-ST01</v>
          </cell>
          <cell r="B1991" t="str">
            <v>VICTOR ELEM SCL DIST CFD 2006-1-SPECIAL TAX</v>
          </cell>
        </row>
        <row r="1992">
          <cell r="A1992" t="str">
            <v>VQ58-ST01</v>
          </cell>
          <cell r="B1992" t="str">
            <v>VICTOR ELEM SCL DIST CFD 2006-2-SPECIAL TAX</v>
          </cell>
        </row>
        <row r="1993">
          <cell r="A1993" t="str">
            <v>VQ59-ST01</v>
          </cell>
          <cell r="B1993" t="str">
            <v>YUCAIPA-CALIMESA JUSD CFD #3-SPECIAL TAX</v>
          </cell>
        </row>
        <row r="1994">
          <cell r="A1994" t="str">
            <v>VQ60-ST01</v>
          </cell>
          <cell r="B1994" t="str">
            <v>SNOWLINE JOINT USD CFD 2005-5-SPECIAL TAX</v>
          </cell>
        </row>
        <row r="1995">
          <cell r="A1995" t="str">
            <v>VQ61-ST01</v>
          </cell>
          <cell r="B1995" t="str">
            <v>SNOWLINE JOINT USD CFD 2005-7 IA A-SPECIAL TAX</v>
          </cell>
        </row>
        <row r="1996">
          <cell r="A1996" t="str">
            <v>VQ62-ST01</v>
          </cell>
          <cell r="B1996" t="str">
            <v>SNOWLINE JOINT USD CFD 2005-7 IA B-SPECIAL TAX</v>
          </cell>
        </row>
        <row r="1997">
          <cell r="A1997" t="str">
            <v>VQ63-ST01</v>
          </cell>
          <cell r="B1997" t="str">
            <v>HESPERIA USD CFD 2006-5-SPECIAL TAX</v>
          </cell>
        </row>
        <row r="1998">
          <cell r="A1998" t="str">
            <v>VQ64-ST01</v>
          </cell>
          <cell r="B1998" t="str">
            <v>ADELANTO SCHOOL DIST CFD 3-SPECIAL TAX</v>
          </cell>
        </row>
        <row r="1999">
          <cell r="A1999" t="str">
            <v>VQ65-ST01</v>
          </cell>
          <cell r="B1999" t="str">
            <v>ADELANTO SCHOOL DIST CFD 4-SPECIAL TAX A</v>
          </cell>
        </row>
        <row r="2000">
          <cell r="A2000" t="str">
            <v>VQ65-ST02</v>
          </cell>
          <cell r="B2000" t="str">
            <v>ADELANTO SCHOOL DIST CFD 4-SPECIAL TAX B</v>
          </cell>
        </row>
        <row r="2001">
          <cell r="A2001" t="str">
            <v>VQ66-ST01</v>
          </cell>
          <cell r="B2001" t="str">
            <v>CHINO VALLEY UNIFIED CFD #4-SPECIAL TAX</v>
          </cell>
        </row>
        <row r="2002">
          <cell r="A2002" t="str">
            <v>VQ67-ST01</v>
          </cell>
          <cell r="B2002" t="str">
            <v>REDLANDS UNIFIED CFD 2006-1-SPECIAL TAX</v>
          </cell>
        </row>
        <row r="2003">
          <cell r="A2003" t="str">
            <v>VQ68-ST01</v>
          </cell>
          <cell r="B2003" t="str">
            <v>COLTON JNT UNIFIED COMM FAC DIST #3-SPECIAL TAX</v>
          </cell>
        </row>
        <row r="2004">
          <cell r="A2004" t="str">
            <v>VQ69-ST01</v>
          </cell>
          <cell r="B2004" t="str">
            <v>VICTOR VLY UNION HS DIST CFD 2007-1-SPECIAL TAX</v>
          </cell>
        </row>
        <row r="2005">
          <cell r="A2005" t="str">
            <v>VQ70-ST01</v>
          </cell>
          <cell r="B2005" t="str">
            <v>HESPERIA USD CFD 2006-3-SPECIAL TAX</v>
          </cell>
        </row>
        <row r="2006">
          <cell r="A2006" t="str">
            <v>VR01-FF01</v>
          </cell>
          <cell r="B2006" t="str">
            <v>EAST VALLEY RESOURCE CONS DISTRICT-FEES</v>
          </cell>
        </row>
        <row r="2007">
          <cell r="A2007" t="str">
            <v>VR01-GL01</v>
          </cell>
          <cell r="B2007" t="str">
            <v>EAST VALLEY RESOURCE CONS DISTRICT L O</v>
          </cell>
        </row>
        <row r="2008">
          <cell r="A2008" t="str">
            <v>VR02-FF01</v>
          </cell>
          <cell r="B2008" t="str">
            <v>INLAND EMPIRE JT RES CONS DIST-FEES</v>
          </cell>
        </row>
        <row r="2009">
          <cell r="A2009" t="str">
            <v>VR02-GL01</v>
          </cell>
          <cell r="B2009" t="str">
            <v>INLAND EMPIRE JT RES CONS DIST L O</v>
          </cell>
        </row>
        <row r="2010">
          <cell r="A2010" t="str">
            <v>VR03-FF01</v>
          </cell>
          <cell r="B2010" t="str">
            <v>MOJAVE DESERT RESOURCE CONS DIST-FEES</v>
          </cell>
        </row>
        <row r="2011">
          <cell r="A2011" t="str">
            <v>VR03-GL01</v>
          </cell>
          <cell r="B2011" t="str">
            <v>MOJAVE DESERT RESOURCE CONS DIST L O</v>
          </cell>
        </row>
        <row r="2012">
          <cell r="A2012" t="str">
            <v>VT01-GL01</v>
          </cell>
          <cell r="B2012" t="str">
            <v>SAN BDNO VALLEY WATER CONS DIST L O</v>
          </cell>
        </row>
        <row r="2013">
          <cell r="A2013" t="str">
            <v>VW02-FF01</v>
          </cell>
          <cell r="B2013" t="str">
            <v>MOJAVE RIVER COUNTY WATER-FEES</v>
          </cell>
        </row>
        <row r="2014">
          <cell r="A2014" t="str">
            <v>VW02-GA01</v>
          </cell>
          <cell r="B2014" t="str">
            <v>MOJAVE RIVER COUNTY WATER</v>
          </cell>
        </row>
        <row r="2015">
          <cell r="A2015" t="str">
            <v>WA01-FF01</v>
          </cell>
          <cell r="B2015" t="str">
            <v>BIG BEAR CITY AIRPORT DISTRICT-FEES</v>
          </cell>
        </row>
        <row r="2016">
          <cell r="A2016" t="str">
            <v>WA01-GA01</v>
          </cell>
          <cell r="B2016" t="str">
            <v>BIG BEAR CITY AIRPORT DISTRICT</v>
          </cell>
        </row>
        <row r="2017">
          <cell r="A2017" t="str">
            <v>WB02-GA01</v>
          </cell>
          <cell r="B2017" t="str">
            <v>NEEDLES CEMETERY DISTRICT</v>
          </cell>
        </row>
        <row r="2018">
          <cell r="A2018" t="str">
            <v>WC01-DA01</v>
          </cell>
          <cell r="B2018" t="str">
            <v>BAKER COMM SERV DISTRICT-DEBT SERVICE</v>
          </cell>
        </row>
        <row r="2019">
          <cell r="A2019" t="str">
            <v>WC01-FF01</v>
          </cell>
          <cell r="B2019" t="str">
            <v>BAKER COMM SERV DISTRICT-FEES</v>
          </cell>
        </row>
        <row r="2020">
          <cell r="A2020" t="str">
            <v>WC01-GA01</v>
          </cell>
          <cell r="B2020" t="str">
            <v>BAKER COMM SERV DISTRICT</v>
          </cell>
        </row>
        <row r="2021">
          <cell r="A2021" t="str">
            <v>WC01-GS01</v>
          </cell>
          <cell r="B2021" t="str">
            <v>BAKER COMM SERV DISTRICT-SUPPLEMENTAL GTL</v>
          </cell>
        </row>
        <row r="2022">
          <cell r="A2022" t="str">
            <v>WC02-FF01</v>
          </cell>
          <cell r="B2022" t="str">
            <v>BARSTOW HEIGHTS COMM SERV DISTRICT-FEES</v>
          </cell>
        </row>
        <row r="2023">
          <cell r="A2023" t="str">
            <v>WC02-GA01</v>
          </cell>
          <cell r="B2023" t="str">
            <v>BARSTOW HEIGHTS COMM SERV DISTRICT</v>
          </cell>
        </row>
        <row r="2024">
          <cell r="A2024" t="str">
            <v>WC02-TT01</v>
          </cell>
          <cell r="B2024" t="str">
            <v>BARSTOW HEIGHTS COMM SERV DISTRICT-BARSTOW HEIGHTS CSD</v>
          </cell>
        </row>
        <row r="2025">
          <cell r="A2025" t="str">
            <v>WC03-DA01</v>
          </cell>
          <cell r="B2025" t="str">
            <v>BIG BEAR CITY COMM SERV DIST-DEBT SERVICE</v>
          </cell>
        </row>
        <row r="2026">
          <cell r="A2026" t="str">
            <v>WC03-FF01</v>
          </cell>
          <cell r="B2026" t="str">
            <v>BIG BEAR CITY COMM SERV DIST-FEES</v>
          </cell>
        </row>
        <row r="2027">
          <cell r="A2027" t="str">
            <v>WC03-GA01</v>
          </cell>
          <cell r="B2027" t="str">
            <v>BIG BEAR CITY COMM SERV DIST</v>
          </cell>
        </row>
        <row r="2028">
          <cell r="A2028" t="str">
            <v>WC03-SP01</v>
          </cell>
          <cell r="B2028" t="str">
            <v>BIG BEAR CITY COMM SERV DIST-FIRE SUPPRESSION</v>
          </cell>
        </row>
        <row r="2029">
          <cell r="A2029" t="str">
            <v>WC03-SP02</v>
          </cell>
          <cell r="B2029" t="str">
            <v>BIG BEAR CITY COMM SERV DIST-SEWER USER FEES</v>
          </cell>
        </row>
        <row r="2030">
          <cell r="A2030" t="str">
            <v>WC03-SP03</v>
          </cell>
          <cell r="B2030" t="str">
            <v>BIG BEAR CITY COMM SERV DIST-TRASH SERVICES</v>
          </cell>
        </row>
        <row r="2031">
          <cell r="A2031" t="str">
            <v>WC03-SP04</v>
          </cell>
          <cell r="B2031" t="str">
            <v>BIG BEAR CITY COMM SERV DIST-BIG BEAR RWA SEWER FEE</v>
          </cell>
        </row>
        <row r="2032">
          <cell r="A2032" t="str">
            <v>WC03-SP05</v>
          </cell>
          <cell r="B2032" t="str">
            <v>BIG BEAR CITY COMM SERV DIST-COMMERCIAL DISPOSAL SERVICE FEE</v>
          </cell>
        </row>
        <row r="2033">
          <cell r="A2033" t="str">
            <v>WC03-SS01</v>
          </cell>
          <cell r="B2033" t="str">
            <v>BIG BEAR CITY COMM SERV DIST-SEWER STANDBY</v>
          </cell>
        </row>
        <row r="2034">
          <cell r="A2034" t="str">
            <v>WC03-SU01</v>
          </cell>
          <cell r="B2034" t="str">
            <v>BIG BEAR CITY COMM SERV DIST-DELINQUENT USER FEES</v>
          </cell>
        </row>
        <row r="2035">
          <cell r="A2035" t="str">
            <v>WC03-SW01</v>
          </cell>
          <cell r="B2035" t="str">
            <v>BIG BEAR CITY COMM SERV DIST-WATER STANDBY</v>
          </cell>
        </row>
        <row r="2036">
          <cell r="A2036" t="str">
            <v>WC03-TS01</v>
          </cell>
          <cell r="B2036" t="str">
            <v>BIG BEAR CITY COMM SERV DIST-BOND 1</v>
          </cell>
        </row>
        <row r="2037">
          <cell r="A2037" t="str">
            <v>WC03-TS02</v>
          </cell>
          <cell r="B2037" t="str">
            <v>BIG BEAR CITY COMM SERV DIST-BOND 2</v>
          </cell>
        </row>
        <row r="2038">
          <cell r="A2038" t="str">
            <v>WC03-TS03</v>
          </cell>
          <cell r="B2038" t="str">
            <v>BIG BEAR CITY COMM SERV DIST-BOND 3</v>
          </cell>
        </row>
        <row r="2039">
          <cell r="A2039" t="str">
            <v>WC03-TS04</v>
          </cell>
          <cell r="B2039" t="str">
            <v>BIG BEAR CITY COMM SERV DIST-BOND 4</v>
          </cell>
        </row>
        <row r="2040">
          <cell r="A2040" t="str">
            <v>WC03-TS05</v>
          </cell>
          <cell r="B2040" t="str">
            <v>BIG BEAR CITY COMM SERV DIST-BOND 5</v>
          </cell>
        </row>
        <row r="2041">
          <cell r="A2041" t="str">
            <v>WC03-TS06</v>
          </cell>
          <cell r="B2041" t="str">
            <v>BIG BEAR CITY COMM SERV DIST-BOND 6</v>
          </cell>
        </row>
        <row r="2042">
          <cell r="A2042" t="str">
            <v>WC03-TS07</v>
          </cell>
          <cell r="B2042" t="str">
            <v>BIG BEAR CITY COMM SERV DIST-BOND 7</v>
          </cell>
        </row>
        <row r="2043">
          <cell r="A2043" t="str">
            <v>WC03-TS08</v>
          </cell>
          <cell r="B2043" t="str">
            <v>BIG BEAR CITY COMM SERV DIST-BOND 8</v>
          </cell>
        </row>
        <row r="2044">
          <cell r="A2044" t="str">
            <v>WC03-TS09</v>
          </cell>
          <cell r="B2044" t="str">
            <v>BIG BEAR CITY COMM SERV DIST-BOND 9</v>
          </cell>
        </row>
        <row r="2045">
          <cell r="A2045" t="str">
            <v>WC03-TS10</v>
          </cell>
          <cell r="B2045" t="str">
            <v>BIG BEAR CITY COMM SERV DIST-A.D. 02-01 DIXIE LEE LANE SEWER</v>
          </cell>
        </row>
        <row r="2046">
          <cell r="A2046" t="str">
            <v>WC03-TS11</v>
          </cell>
          <cell r="B2046" t="str">
            <v>BIG BEAR CITY COMM SERV DIST-A.D. 03-01 EAST SHAY SEWER ASSMT</v>
          </cell>
        </row>
        <row r="2047">
          <cell r="A2047" t="str">
            <v>WC04-FF01</v>
          </cell>
          <cell r="B2047" t="str">
            <v>BIG RIVER COMM SERV DISTRICT-FEES</v>
          </cell>
        </row>
        <row r="2048">
          <cell r="A2048" t="str">
            <v>WC04-GA01</v>
          </cell>
          <cell r="B2048" t="str">
            <v>BIG RIVER COMM SERV DISTRICT</v>
          </cell>
        </row>
        <row r="2049">
          <cell r="A2049" t="str">
            <v>WC04-SP01</v>
          </cell>
          <cell r="B2049" t="str">
            <v>BIG RIVER COMM SERV DISTRICT-LANDSCAPE &amp; LIGHT A.D. #1</v>
          </cell>
        </row>
        <row r="2050">
          <cell r="A2050" t="str">
            <v>WC04-SP02</v>
          </cell>
          <cell r="B2050" t="str">
            <v>BIG RIVER COMM SERV DISTRICT-BIG RIVER PARK ASSESSMENT</v>
          </cell>
        </row>
        <row r="2051">
          <cell r="A2051" t="str">
            <v>WC05-DA01</v>
          </cell>
          <cell r="B2051" t="str">
            <v>DAGGETT COMM SERV DISTRICT-DEBT SERVICE</v>
          </cell>
        </row>
        <row r="2052">
          <cell r="A2052" t="str">
            <v>WC05-FF01</v>
          </cell>
          <cell r="B2052" t="str">
            <v>DAGGETT COMM SERV DISTRICT-FEES</v>
          </cell>
        </row>
        <row r="2053">
          <cell r="A2053" t="str">
            <v>WC05-GA01</v>
          </cell>
          <cell r="B2053" t="str">
            <v>DAGGETT COMM SERV DISTRICT</v>
          </cell>
        </row>
        <row r="2054">
          <cell r="A2054" t="str">
            <v>WC05-GS01</v>
          </cell>
          <cell r="B2054" t="str">
            <v>DAGGETT COMM SERV DISTRICT-SUPPLEMENTAL GTL</v>
          </cell>
        </row>
        <row r="2055">
          <cell r="A2055" t="str">
            <v>WC06-FF01</v>
          </cell>
          <cell r="B2055" t="str">
            <v>NEWBERRY COMM SERV DISTRICT-FEES</v>
          </cell>
        </row>
        <row r="2056">
          <cell r="A2056" t="str">
            <v>WC06-GA01</v>
          </cell>
          <cell r="B2056" t="str">
            <v>NEWBERRY COMM SERV DISTRICT</v>
          </cell>
        </row>
        <row r="2057">
          <cell r="A2057" t="str">
            <v>WC07-SP01</v>
          </cell>
          <cell r="B2057" t="str">
            <v>CALIFORNIA CITY CSD-MISCELLANEOUS ASSESSMENT</v>
          </cell>
        </row>
        <row r="2058">
          <cell r="A2058" t="str">
            <v>WC08-DI01</v>
          </cell>
          <cell r="B2058" t="str">
            <v>LAKE ARROWHEAD CSD-DEBT SERVICE SANI BOND-LAND+IMP</v>
          </cell>
        </row>
        <row r="2059">
          <cell r="A2059" t="str">
            <v>WC08-FF01</v>
          </cell>
          <cell r="B2059" t="str">
            <v>LAKE ARROWHEAD CSD-FEES</v>
          </cell>
        </row>
        <row r="2060">
          <cell r="A2060" t="str">
            <v>WC08-GI01</v>
          </cell>
          <cell r="B2060" t="str">
            <v>LAKE ARROWHEAD CSD L &amp; I</v>
          </cell>
        </row>
        <row r="2061">
          <cell r="A2061" t="str">
            <v>WC08-GS01</v>
          </cell>
          <cell r="B2061" t="str">
            <v>LAKE ARROWHEAD CSD-SUPPLEMENTAL GTL</v>
          </cell>
        </row>
        <row r="2062">
          <cell r="A2062" t="str">
            <v>WC08-SS01</v>
          </cell>
          <cell r="B2062" t="str">
            <v>LAKE ARROWHEAD CSD-SEWER AVAILABILITY</v>
          </cell>
        </row>
        <row r="2063">
          <cell r="A2063" t="str">
            <v>WC08-SU01</v>
          </cell>
          <cell r="B2063" t="str">
            <v>LAKE ARROWHEAD CSD-DELINQUENT SEWER SERVICE</v>
          </cell>
        </row>
        <row r="2064">
          <cell r="A2064" t="str">
            <v>WC08-SU02</v>
          </cell>
          <cell r="B2064" t="str">
            <v>LAKE ARROWHEAD CSD-SEWER FEES</v>
          </cell>
        </row>
        <row r="2065">
          <cell r="A2065" t="str">
            <v>WC08-SW01</v>
          </cell>
          <cell r="B2065" t="str">
            <v>LAKE ARROWHEAD CSD-WATER STANDBY CHARGE</v>
          </cell>
        </row>
        <row r="2066">
          <cell r="A2066" t="str">
            <v>WC08-SW02</v>
          </cell>
          <cell r="B2066" t="str">
            <v>LAKE ARROWHEAD CSD-WATER SUPPLY FEE</v>
          </cell>
        </row>
        <row r="2067">
          <cell r="A2067" t="str">
            <v>WC08-TS01</v>
          </cell>
          <cell r="B2067" t="str">
            <v>LAKE ARROWHEAD CSD-SANI BOND 3</v>
          </cell>
        </row>
        <row r="2068">
          <cell r="A2068" t="str">
            <v>WC08-TS02</v>
          </cell>
          <cell r="B2068" t="str">
            <v>LAKE ARROWHEAD CSD-SANI BOND 5</v>
          </cell>
        </row>
        <row r="2069">
          <cell r="A2069" t="str">
            <v>WC08-TS03</v>
          </cell>
          <cell r="B2069" t="str">
            <v>LAKE ARROWHEAD CSD-SANI BOND 6</v>
          </cell>
        </row>
        <row r="2070">
          <cell r="A2070" t="str">
            <v>WC08-TS04</v>
          </cell>
          <cell r="B2070" t="str">
            <v>LAKE ARROWHEAD CSD-SANI BOND 8</v>
          </cell>
        </row>
        <row r="2071">
          <cell r="A2071" t="str">
            <v>WC08-TW01</v>
          </cell>
          <cell r="B2071" t="str">
            <v>LAKE ARROWHEAD CSD-ASSESSMENT DISTRICT 94-1</v>
          </cell>
        </row>
        <row r="2072">
          <cell r="A2072" t="str">
            <v>WC09-FF01</v>
          </cell>
          <cell r="B2072" t="str">
            <v>RUBIDOUX COMMUNITY SERVICES DIST-FEES</v>
          </cell>
        </row>
        <row r="2073">
          <cell r="A2073" t="str">
            <v>WC09-GA01</v>
          </cell>
          <cell r="B2073" t="str">
            <v>RUBIDOUX COMMUNITY SERVICES DIST</v>
          </cell>
        </row>
        <row r="2074">
          <cell r="A2074" t="str">
            <v>WC10-FF01</v>
          </cell>
          <cell r="B2074" t="str">
            <v>MORONGO VALLEY COMM SERVICES DIST-FEES</v>
          </cell>
        </row>
        <row r="2075">
          <cell r="A2075" t="str">
            <v>WC10-GA01</v>
          </cell>
          <cell r="B2075" t="str">
            <v>MORONGO VALLEY COMM SERVICES DIST</v>
          </cell>
        </row>
        <row r="2076">
          <cell r="A2076" t="str">
            <v>WC10-GS01</v>
          </cell>
          <cell r="B2076" t="str">
            <v>MORONGO VALLEY COMM SERVICES DIST-SUPPLEMENTAL GTL</v>
          </cell>
        </row>
        <row r="2077">
          <cell r="A2077" t="str">
            <v>WC10-SP01</v>
          </cell>
          <cell r="B2077" t="str">
            <v>MORONGO VALLEY COMM SERVICES DIST-GENERAL GOVERNMENTAL TAX</v>
          </cell>
        </row>
        <row r="2078">
          <cell r="A2078" t="str">
            <v>WC10-SP02</v>
          </cell>
          <cell r="B2078" t="str">
            <v>MORONGO VALLEY COMM SERVICES DIST-GOVERNMENTAL GENERAL TAX</v>
          </cell>
        </row>
        <row r="2079">
          <cell r="A2079" t="str">
            <v>WC10-SP03</v>
          </cell>
          <cell r="B2079" t="str">
            <v>MORONGO VALLEY COMM SERVICES DIST-FIRE SUPPRESSION ASSESSMENT</v>
          </cell>
        </row>
        <row r="2080">
          <cell r="A2080" t="str">
            <v>WC11-FF01</v>
          </cell>
          <cell r="B2080" t="str">
            <v>YERMO COMMUNITY SERVICES DISTRICT-FEES</v>
          </cell>
        </row>
        <row r="2081">
          <cell r="A2081" t="str">
            <v>WC11-GA01</v>
          </cell>
          <cell r="B2081" t="str">
            <v>YERMO COMMUNITY SERVICES DISTRICT</v>
          </cell>
        </row>
        <row r="2082">
          <cell r="A2082" t="str">
            <v>WC11-GS01</v>
          </cell>
          <cell r="B2082" t="str">
            <v>YERMO COMMUNITY SERVICES DISTRICT-SUPPLEMENTAL GTL</v>
          </cell>
        </row>
        <row r="2083">
          <cell r="A2083" t="str">
            <v>WC12-DA01</v>
          </cell>
          <cell r="B2083" t="str">
            <v>HELENDALE CSD-DEBT SERVICE</v>
          </cell>
        </row>
        <row r="2084">
          <cell r="A2084" t="str">
            <v>WC12-GA01</v>
          </cell>
          <cell r="B2084" t="str">
            <v>HELENDALE CSD</v>
          </cell>
        </row>
        <row r="2085">
          <cell r="A2085" t="str">
            <v>WC12-SL01</v>
          </cell>
          <cell r="B2085" t="str">
            <v>HELENDALE CSD-REFUSE DISPOSAL LAND USE FEE</v>
          </cell>
        </row>
        <row r="2086">
          <cell r="A2086" t="str">
            <v>WC12-SS01</v>
          </cell>
          <cell r="B2086" t="str">
            <v>HELENDALE CSD-SEWER STANDBY FEE</v>
          </cell>
        </row>
        <row r="2087">
          <cell r="A2087" t="str">
            <v>WC12-SW01</v>
          </cell>
          <cell r="B2087" t="str">
            <v>HELENDALE CSD-WATER STANDBY FEE</v>
          </cell>
        </row>
        <row r="2088">
          <cell r="A2088" t="str">
            <v>WC13-GA01</v>
          </cell>
          <cell r="B2088" t="str">
            <v>PHELAN PINON HILLS CSD</v>
          </cell>
        </row>
        <row r="2089">
          <cell r="A2089" t="str">
            <v>WC13-SU01</v>
          </cell>
          <cell r="B2089" t="str">
            <v>PHELAN PINON HILLS CSD-DELQ WATER/SEWER USER CHG</v>
          </cell>
        </row>
        <row r="2090">
          <cell r="A2090" t="str">
            <v>WC13-SW01</v>
          </cell>
          <cell r="B2090" t="str">
            <v>PHELAN PINON HILLS CSD-WATER AVAILABILITY</v>
          </cell>
        </row>
        <row r="2091">
          <cell r="A2091" t="str">
            <v>WF01-FF01</v>
          </cell>
          <cell r="B2091" t="str">
            <v>APPLE VALLEY FIRE PROTECTION DIST-FEES</v>
          </cell>
        </row>
        <row r="2092">
          <cell r="A2092" t="str">
            <v>WF01-GA01</v>
          </cell>
          <cell r="B2092" t="str">
            <v>APPLE VALLEY FIRE PROTECTION DIST</v>
          </cell>
        </row>
        <row r="2093">
          <cell r="A2093" t="str">
            <v>WF01-GS01</v>
          </cell>
          <cell r="B2093" t="str">
            <v>APPLE VALLEY FIRE PROTECTION DIST-SUPPLEMENTAL GTL</v>
          </cell>
        </row>
        <row r="2094">
          <cell r="A2094" t="str">
            <v>WF01-SP01</v>
          </cell>
          <cell r="B2094" t="str">
            <v>APPLE VALLEY FIRE PROTECTION DIST-FIRE SUPPRESSION</v>
          </cell>
        </row>
        <row r="2095">
          <cell r="A2095" t="str">
            <v>WF01-SP02</v>
          </cell>
          <cell r="B2095" t="str">
            <v>APPLE VALLEY FIRE PROTECTION DIST-FIRE SERVICES</v>
          </cell>
        </row>
        <row r="2096">
          <cell r="A2096" t="str">
            <v>WF01-SP03</v>
          </cell>
          <cell r="B2096" t="str">
            <v>APPLE VALLEY FIRE PROTECTION DIST-FIRE SERVICES</v>
          </cell>
        </row>
        <row r="2097">
          <cell r="A2097" t="str">
            <v>WF01-SP05</v>
          </cell>
          <cell r="B2097" t="str">
            <v>APPLE VALLEY FIRE PROTECTION DIST-FIRE SERVICES HAZARD</v>
          </cell>
        </row>
        <row r="2098">
          <cell r="A2098" t="str">
            <v>WF07-FF01</v>
          </cell>
          <cell r="B2098" t="str">
            <v>CHINO VALLEY INDEPENDENT FIRE DIST-CHINO FIRE FEES</v>
          </cell>
        </row>
        <row r="2099">
          <cell r="A2099" t="str">
            <v>WF07-GA01</v>
          </cell>
          <cell r="B2099" t="str">
            <v>CHINO VALLEY INDEPENDENT FIRE DIST UNINCORP AREA</v>
          </cell>
        </row>
        <row r="2100">
          <cell r="A2100" t="str">
            <v>WF07-GA02</v>
          </cell>
          <cell r="B2100" t="str">
            <v>CHINO VALLEY INDEPENDENT FIRE DIST INCORPORATED ARE</v>
          </cell>
        </row>
        <row r="2101">
          <cell r="A2101" t="str">
            <v>WF07-GA03</v>
          </cell>
          <cell r="B2101" t="str">
            <v>CHINO VALLEY INDEPENDENT FIRE DIST CHINO AREA</v>
          </cell>
        </row>
        <row r="2102">
          <cell r="A2102" t="str">
            <v>WF07-SP01</v>
          </cell>
          <cell r="B2102" t="str">
            <v>CHINO VALLEY INDEPENDENT FIRE DIST-WEED ABATEMENT</v>
          </cell>
        </row>
        <row r="2103">
          <cell r="A2103" t="str">
            <v>WH01-DA01</v>
          </cell>
          <cell r="B2103" t="str">
            <v>BEAR VALLEY COMM HOSP DISTRICT-DEBT SERVICE</v>
          </cell>
        </row>
        <row r="2104">
          <cell r="A2104" t="str">
            <v>WH01-FF01</v>
          </cell>
          <cell r="B2104" t="str">
            <v>BEAR VALLEY COMM HOSP DISTRICT-FEES</v>
          </cell>
        </row>
        <row r="2105">
          <cell r="A2105" t="str">
            <v>WH01-GA01</v>
          </cell>
          <cell r="B2105" t="str">
            <v>BEAR VALLEY COMM HOSP DISTRICT</v>
          </cell>
        </row>
        <row r="2106">
          <cell r="A2106" t="str">
            <v>WH01-ST01</v>
          </cell>
          <cell r="B2106" t="str">
            <v>BEAR VALLEY COMM HOSP DISTRICT-SPECIAL TAX ASSMTS</v>
          </cell>
        </row>
        <row r="2107">
          <cell r="A2107" t="str">
            <v>WH02-FF01</v>
          </cell>
          <cell r="B2107" t="str">
            <v>HI-DESERT MEMORIAL HOSPITAL DIS-FEES</v>
          </cell>
        </row>
        <row r="2108">
          <cell r="A2108" t="str">
            <v>WH02-GA01</v>
          </cell>
          <cell r="B2108" t="str">
            <v>HI-DESERT MEMORIAL HOSPITAL DIS</v>
          </cell>
        </row>
        <row r="2109">
          <cell r="A2109" t="str">
            <v>WH03-FF01</v>
          </cell>
          <cell r="B2109" t="str">
            <v>NEEDLES DESERT COMM HEALTH CARE DIS-FEES</v>
          </cell>
        </row>
        <row r="2110">
          <cell r="A2110" t="str">
            <v>WH03-GA01</v>
          </cell>
          <cell r="B2110" t="str">
            <v>NEEDLES DESERT COMM HEALTH CARE DIS</v>
          </cell>
        </row>
        <row r="2111">
          <cell r="A2111" t="str">
            <v>WH04-FF01</v>
          </cell>
          <cell r="B2111" t="str">
            <v>SAN BERNARDINO MTS COMM HOSP DIST-FEES</v>
          </cell>
        </row>
        <row r="2112">
          <cell r="A2112" t="str">
            <v>WH04-GA01</v>
          </cell>
          <cell r="B2112" t="str">
            <v>SAN BERNARDINO MTS COMM HOSP DIST</v>
          </cell>
        </row>
        <row r="2113">
          <cell r="A2113" t="str">
            <v>WH04-SP01</v>
          </cell>
          <cell r="B2113" t="str">
            <v>SAN BERNARDINO MTS COMM HOSP DIST-SAN BDNO MTS HOSP DIST</v>
          </cell>
        </row>
        <row r="2114">
          <cell r="A2114" t="str">
            <v>WH05-FF01</v>
          </cell>
          <cell r="B2114" t="str">
            <v>EAST KERN JOINT HOSPITAL DIST-FEES</v>
          </cell>
        </row>
        <row r="2115">
          <cell r="A2115" t="str">
            <v>WH05-GA01</v>
          </cell>
          <cell r="B2115" t="str">
            <v>EAST KERN JOINT HOSPITAL DIST</v>
          </cell>
        </row>
        <row r="2116">
          <cell r="A2116" t="str">
            <v>WM08-SP01</v>
          </cell>
          <cell r="B2116" t="str">
            <v>WEST VALLEY MVCD-PEST ABATEMENT ASSESSMENT</v>
          </cell>
        </row>
        <row r="2117">
          <cell r="A2117" t="str">
            <v>WM08-SP02</v>
          </cell>
          <cell r="B2117" t="str">
            <v>WEST VALLEY MVCD-MOSQUITO VECTOR AND DISEASE CONTR</v>
          </cell>
        </row>
        <row r="2118">
          <cell r="A2118" t="str">
            <v>WQ01-ST01</v>
          </cell>
          <cell r="B2118" t="str">
            <v>AMIGA CFD 2002-1-AMIGA CFD 2002-1</v>
          </cell>
        </row>
        <row r="2119">
          <cell r="A2119" t="str">
            <v>WR01-FF01</v>
          </cell>
          <cell r="B2119" t="str">
            <v>RIVERSIDE CORONA RCD-FEES</v>
          </cell>
        </row>
        <row r="2120">
          <cell r="A2120" t="str">
            <v>WR01-GL01</v>
          </cell>
          <cell r="B2120" t="str">
            <v>RIVERSIDE CORONA RCD L O</v>
          </cell>
        </row>
        <row r="2121">
          <cell r="A2121" t="str">
            <v>WR02-FF01</v>
          </cell>
          <cell r="B2121" t="str">
            <v>INLAND EMPIRE JT RESOURCE CONS DIST-FEES</v>
          </cell>
        </row>
        <row r="2122">
          <cell r="A2122" t="str">
            <v>WR02-GL01</v>
          </cell>
          <cell r="B2122" t="str">
            <v>INLAND EMPIRE JT RESOURCE CONS DIST L O</v>
          </cell>
        </row>
        <row r="2123">
          <cell r="A2123" t="str">
            <v>WR03-FF01</v>
          </cell>
          <cell r="B2123" t="str">
            <v>MOJAVE DESERT RESOURCE CONS DIST-FEES</v>
          </cell>
        </row>
        <row r="2124">
          <cell r="A2124" t="str">
            <v>WR03-GL01</v>
          </cell>
          <cell r="B2124" t="str">
            <v>MOJAVE DESERT RESOURCE CONS DIST L O</v>
          </cell>
        </row>
        <row r="2125">
          <cell r="A2125" t="str">
            <v>WR04-GL01</v>
          </cell>
          <cell r="B2125" t="str">
            <v>INLAND EMPIRE JT RESOURCE CONS DIST L O</v>
          </cell>
        </row>
        <row r="2126">
          <cell r="A2126" t="str">
            <v>WT01-FF01</v>
          </cell>
          <cell r="B2126" t="str">
            <v>SAN BDNO VALLEY WATER CONS DIST-FEES</v>
          </cell>
        </row>
        <row r="2127">
          <cell r="A2127" t="str">
            <v>WT01-GL01</v>
          </cell>
          <cell r="B2127" t="str">
            <v>SAN BDNO VALLEY WATER CONS DIST - L O</v>
          </cell>
        </row>
        <row r="2128">
          <cell r="A2128" t="str">
            <v>WT09-FF01</v>
          </cell>
          <cell r="B2128" t="str">
            <v>CHINO BASIN WTR CONSERVATION DIST-FEES</v>
          </cell>
        </row>
        <row r="2129">
          <cell r="A2129" t="str">
            <v>WT09-GL01</v>
          </cell>
          <cell r="B2129" t="str">
            <v>CHINO BASIN WTR CONSERVATION DIST L O</v>
          </cell>
        </row>
        <row r="2130">
          <cell r="A2130" t="str">
            <v>WU06-FF01</v>
          </cell>
          <cell r="B2130" t="str">
            <v>BIG BEAR MUNICIPAL WATER DIST-FEES</v>
          </cell>
        </row>
        <row r="2131">
          <cell r="A2131" t="str">
            <v>WU06-GA01</v>
          </cell>
          <cell r="B2131" t="str">
            <v>BIG BEAR MUNICIPAL WATER DIST</v>
          </cell>
        </row>
        <row r="2132">
          <cell r="A2132" t="str">
            <v>WU06-SP01</v>
          </cell>
          <cell r="B2132" t="str">
            <v>BIG BEAR MUNICIPAL WATER DIST-DIST #2 ASSESSMENT</v>
          </cell>
        </row>
        <row r="2133">
          <cell r="A2133" t="str">
            <v>WU06-TT03</v>
          </cell>
          <cell r="B2133" t="str">
            <v>BIG BEAR MUNICIPAL WATER DIST-IMP DIST 3 BONDS - LAKE IMPRVMNTS</v>
          </cell>
        </row>
        <row r="2134">
          <cell r="A2134" t="str">
            <v>WU06-TW01</v>
          </cell>
          <cell r="B2134" t="str">
            <v>BIG BEAR MUNICIPAL WATER DIST-IMP DIST 2 BONDS</v>
          </cell>
        </row>
        <row r="2135">
          <cell r="A2135" t="str">
            <v>WU06-TW02</v>
          </cell>
          <cell r="B2135" t="str">
            <v>BIG BEAR MUNICIPAL WATER DIST-ASSESSMENT DIST. NO.88-1</v>
          </cell>
        </row>
        <row r="2136">
          <cell r="A2136" t="str">
            <v>WU08-DA01</v>
          </cell>
          <cell r="B2136" t="str">
            <v>INLAND EMPIRE UTILITIES AGENCY-DEBT SERVICE ORIGINAL</v>
          </cell>
        </row>
        <row r="2137">
          <cell r="A2137" t="str">
            <v>WU08-DA02</v>
          </cell>
          <cell r="B2137" t="str">
            <v>INLAND EMPIRE UTILITIES AGENCY-DEBT SERVICE BRYANT</v>
          </cell>
        </row>
        <row r="2138">
          <cell r="A2138" t="str">
            <v>WU08-DA03</v>
          </cell>
          <cell r="B2138" t="str">
            <v>INLAND EMPIRE UTILITIES AGENCY-DEBT SERVICE MID-VLY</v>
          </cell>
        </row>
        <row r="2139">
          <cell r="A2139" t="str">
            <v>WU08-FF01</v>
          </cell>
          <cell r="B2139" t="str">
            <v>INLAND EMPIRE UTILITIES AGENCY-FEES</v>
          </cell>
        </row>
        <row r="2140">
          <cell r="A2140" t="str">
            <v>WU08-FF05</v>
          </cell>
          <cell r="B2140" t="str">
            <v>INLAND EMPIRE UTILITIES AGENCY-FEES</v>
          </cell>
        </row>
        <row r="2141">
          <cell r="A2141" t="str">
            <v>WU08-GA01</v>
          </cell>
          <cell r="B2141" t="str">
            <v>INLAND EMPIRE UTILITIES AGENCY ORIGINAL</v>
          </cell>
        </row>
        <row r="2142">
          <cell r="A2142" t="str">
            <v>WU08-GA02</v>
          </cell>
          <cell r="B2142" t="str">
            <v>INLAND EMPIRE UTILITIES AGENCY BRYANT</v>
          </cell>
        </row>
        <row r="2143">
          <cell r="A2143" t="str">
            <v>WU08-GA03</v>
          </cell>
          <cell r="B2143" t="str">
            <v>INLAND EMPIRE UTILITIES AGENCY MID-VLY</v>
          </cell>
        </row>
        <row r="2144">
          <cell r="A2144" t="str">
            <v>WU08-GA04</v>
          </cell>
          <cell r="B2144" t="str">
            <v>INLAND EMPIRE UTILITIES AGENCY 1969 ANNEX</v>
          </cell>
        </row>
        <row r="2145">
          <cell r="A2145" t="str">
            <v>WU08-GA05</v>
          </cell>
          <cell r="B2145" t="str">
            <v>INLAND EMPIRE UTILITIES AGENCY IMP C</v>
          </cell>
        </row>
        <row r="2146">
          <cell r="A2146" t="str">
            <v>WU23-DA01</v>
          </cell>
          <cell r="B2146" t="str">
            <v>SAN BERNARDINO VALLEY MUNI WATER-DEBT SERVICE</v>
          </cell>
        </row>
        <row r="2147">
          <cell r="A2147" t="str">
            <v>WU23-FF01</v>
          </cell>
          <cell r="B2147" t="str">
            <v>SAN BERNARDINO VALLEY MUNI WATER-FEES</v>
          </cell>
        </row>
        <row r="2148">
          <cell r="A2148" t="str">
            <v>WU23-GA01</v>
          </cell>
          <cell r="B2148" t="str">
            <v>SAN BERNARDINO VALLEY MUNI WATER</v>
          </cell>
        </row>
        <row r="2149">
          <cell r="A2149" t="str">
            <v>WW01-GA01</v>
          </cell>
          <cell r="B2149" t="str">
            <v>APPLE VALLEY WATER DISTRICT</v>
          </cell>
        </row>
        <row r="2150">
          <cell r="A2150" t="str">
            <v>WW01-SP01</v>
          </cell>
          <cell r="B2150" t="str">
            <v>APPLE VALLEY WATER DISTRICT-DIST 1-C SEWAGE PLANT</v>
          </cell>
        </row>
        <row r="2151">
          <cell r="A2151" t="str">
            <v>WW01-TS01</v>
          </cell>
          <cell r="B2151" t="str">
            <v>APPLE VALLEY WATER DISTRICT-ASSESSMENT DISTRICT NO. 2B</v>
          </cell>
        </row>
        <row r="2152">
          <cell r="A2152" t="str">
            <v>WW01-TW01</v>
          </cell>
          <cell r="B2152" t="str">
            <v>APPLE VALLEY WATER DISTRICT-BOND 2A (DISC 1986)</v>
          </cell>
        </row>
        <row r="2153">
          <cell r="A2153" t="str">
            <v>WW01-TW02</v>
          </cell>
          <cell r="B2153" t="str">
            <v>APPLE VALLEY WATER DISTRICT-BOND 2A (REFUNDED 1986)</v>
          </cell>
        </row>
        <row r="2154">
          <cell r="A2154" t="str">
            <v>WW01-TW03</v>
          </cell>
          <cell r="B2154" t="str">
            <v>APPLE VALLEY WATER DISTRICT-ASSESSMENT DISTRICT 86-1  AVIP</v>
          </cell>
        </row>
        <row r="2155">
          <cell r="A2155" t="str">
            <v>WW01-TW04</v>
          </cell>
          <cell r="B2155" t="str">
            <v>APPLE VALLEY WATER DISTRICT-ASSESSMENT DISTRICT NO. 3</v>
          </cell>
        </row>
        <row r="2156">
          <cell r="A2156" t="str">
            <v>WW01-TW05</v>
          </cell>
          <cell r="B2156" t="str">
            <v>APPLE VALLEY WATER DISTRICT-ASSESSMENT DISTRICT 98-1</v>
          </cell>
        </row>
        <row r="2157">
          <cell r="A2157" t="str">
            <v>WW02-SW01</v>
          </cell>
          <cell r="B2157" t="str">
            <v>APPLE VALLEY FOOTHILL CO WTR DIST-WATER STANDBY</v>
          </cell>
        </row>
        <row r="2158">
          <cell r="A2158" t="str">
            <v>WW03-DA01</v>
          </cell>
          <cell r="B2158" t="str">
            <v>APPLE VALLEY HEIGHTS COUNTY WTR DST-DEBT SERVICE</v>
          </cell>
        </row>
        <row r="2159">
          <cell r="A2159" t="str">
            <v>WW03-SW01</v>
          </cell>
          <cell r="B2159" t="str">
            <v>APPLE VALLEY HEIGHTS COUNTY WTR DST-WATER STANDBY</v>
          </cell>
        </row>
        <row r="2160">
          <cell r="A2160" t="str">
            <v>WW03-TW01</v>
          </cell>
          <cell r="B2160" t="str">
            <v>APPLE VALLEY HEIGHTS COUNTY WTR DST-APPLE VALLEY HTS CWD A.D.90-1</v>
          </cell>
        </row>
        <row r="2161">
          <cell r="A2161" t="str">
            <v>WW04-FF01</v>
          </cell>
          <cell r="B2161" t="str">
            <v>ARROWBEAR PARK CO WATER DISTRICT-FEES</v>
          </cell>
        </row>
        <row r="2162">
          <cell r="A2162" t="str">
            <v>WW04-GA01</v>
          </cell>
          <cell r="B2162" t="str">
            <v>ARROWBEAR PARK CO WATER DISTRICT</v>
          </cell>
        </row>
        <row r="2163">
          <cell r="A2163" t="str">
            <v>WW04-SS01</v>
          </cell>
          <cell r="B2163" t="str">
            <v>ARROWBEAR PARK CO WATER DISTRICT-SEWER STANDBY</v>
          </cell>
        </row>
        <row r="2164">
          <cell r="A2164" t="str">
            <v>WW04-SW01</v>
          </cell>
          <cell r="B2164" t="str">
            <v>ARROWBEAR PARK CO WATER DISTRICT-WATER STANDBY</v>
          </cell>
        </row>
        <row r="2165">
          <cell r="A2165" t="str">
            <v>WW04-TS01</v>
          </cell>
          <cell r="B2165" t="str">
            <v>ARROWBEAR PARK CO WATER DISTRICT-BOND 1</v>
          </cell>
        </row>
        <row r="2166">
          <cell r="A2166" t="str">
            <v>WW04-TS02</v>
          </cell>
          <cell r="B2166" t="str">
            <v>ARROWBEAR PARK CO WATER DISTRICT-BOND 2</v>
          </cell>
        </row>
        <row r="2167">
          <cell r="A2167" t="str">
            <v>WW04-TS03</v>
          </cell>
          <cell r="B2167" t="str">
            <v>ARROWBEAR PARK CO WATER DISTRICT-BOND 3</v>
          </cell>
        </row>
        <row r="2168">
          <cell r="A2168" t="str">
            <v>WW04-TS04</v>
          </cell>
          <cell r="B2168" t="str">
            <v>ARROWBEAR PARK CO WATER DISTRICT-BOND 4</v>
          </cell>
        </row>
        <row r="2169">
          <cell r="A2169" t="str">
            <v>WW04-TS05</v>
          </cell>
          <cell r="B2169" t="str">
            <v>ARROWBEAR PARK CO WATER DISTRICT-BOND 5</v>
          </cell>
        </row>
        <row r="2170">
          <cell r="A2170" t="str">
            <v>WW04-TS06</v>
          </cell>
          <cell r="B2170" t="str">
            <v>ARROWBEAR PARK CO WATER DISTRICT-BOND 6</v>
          </cell>
        </row>
        <row r="2171">
          <cell r="A2171" t="str">
            <v>WW05-DA01</v>
          </cell>
          <cell r="B2171" t="str">
            <v>BALDY MESA WATER DISTRICT-DEBT SERVICE IMP 1</v>
          </cell>
        </row>
        <row r="2172">
          <cell r="A2172" t="str">
            <v>WW05-FF01</v>
          </cell>
          <cell r="B2172" t="str">
            <v>BALDY MESA WATER DISTRICT-FEES</v>
          </cell>
        </row>
        <row r="2173">
          <cell r="A2173" t="str">
            <v>WW05-GA01</v>
          </cell>
          <cell r="B2173" t="str">
            <v>BALDY MESA WATER DISTRICT</v>
          </cell>
        </row>
        <row r="2174">
          <cell r="A2174" t="str">
            <v>WW05-SU01</v>
          </cell>
          <cell r="B2174" t="str">
            <v>BALDY MESA WATER DISTRICT-DELINQUENT WATER FEES</v>
          </cell>
        </row>
        <row r="2175">
          <cell r="A2175" t="str">
            <v>WW05-SW01</v>
          </cell>
          <cell r="B2175" t="str">
            <v>BALDY MESA WATER DISTRICT-IMP #1 WATER STANDBY</v>
          </cell>
        </row>
        <row r="2176">
          <cell r="A2176" t="str">
            <v>WW05-TW01</v>
          </cell>
          <cell r="B2176" t="str">
            <v>BALDY MESA WATER DISTRICT-ASSESSMENT DISTRICT - 2R</v>
          </cell>
        </row>
        <row r="2177">
          <cell r="A2177" t="str">
            <v>WW11-DA01</v>
          </cell>
          <cell r="B2177" t="str">
            <v>CRESTLINE VILLAGE CO WTR DIST-DEBT SERVICE</v>
          </cell>
        </row>
        <row r="2178">
          <cell r="A2178" t="str">
            <v>WW11-FF01</v>
          </cell>
          <cell r="B2178" t="str">
            <v>CRESTLINE VILLAGE CO WTR DIST-FEES</v>
          </cell>
        </row>
        <row r="2179">
          <cell r="A2179" t="str">
            <v>WW11-GA01</v>
          </cell>
          <cell r="B2179" t="str">
            <v>CRESTLINE VILLAGE CO WTR DIST</v>
          </cell>
        </row>
        <row r="2180">
          <cell r="A2180" t="str">
            <v>WW11-SW01</v>
          </cell>
          <cell r="B2180" t="str">
            <v>CRESTLINE VILLAGE CO WTR DIST-WATER AVAILABILITY</v>
          </cell>
        </row>
        <row r="2181">
          <cell r="A2181" t="str">
            <v>WW12-DA01</v>
          </cell>
          <cell r="B2181" t="str">
            <v>CUCAMONGA CO WATER DISTRICT-DEBT SERVICE ORIGINAL</v>
          </cell>
        </row>
        <row r="2182">
          <cell r="A2182" t="str">
            <v>WW12-DA02</v>
          </cell>
          <cell r="B2182" t="str">
            <v>CUCAMONGA CO WATER DISTRICT-DEBT SERVICE IMP 1963-1</v>
          </cell>
        </row>
        <row r="2183">
          <cell r="A2183" t="str">
            <v>WW12-DA03</v>
          </cell>
          <cell r="B2183" t="str">
            <v>CUCAMONGA CO WATER DISTRICT-DEBT SERVICE IMP 5</v>
          </cell>
        </row>
        <row r="2184">
          <cell r="A2184" t="str">
            <v>WW12-FF01</v>
          </cell>
          <cell r="B2184" t="str">
            <v>CUCAMONGA CO WATER DISTRICT-FEES</v>
          </cell>
        </row>
        <row r="2185">
          <cell r="A2185" t="str">
            <v>WW13-DL01</v>
          </cell>
          <cell r="B2185" t="str">
            <v>DESERT VIEW WATER DISTRICT-DEBT SERVICE</v>
          </cell>
        </row>
        <row r="2186">
          <cell r="A2186" t="str">
            <v>WW13-GA01</v>
          </cell>
          <cell r="B2186" t="str">
            <v>DESERT VIEW WATER DISTRICT</v>
          </cell>
        </row>
        <row r="2187">
          <cell r="A2187" t="str">
            <v>WW13-SW01</v>
          </cell>
          <cell r="B2187" t="str">
            <v>DESERT VIEW WATER DISTRICT-WATER STANDBY</v>
          </cell>
        </row>
        <row r="2188">
          <cell r="A2188" t="str">
            <v>WW13-TW01</v>
          </cell>
          <cell r="B2188" t="str">
            <v>DESERT VIEW WATER DISTRICT-BOND 71-1</v>
          </cell>
        </row>
        <row r="2189">
          <cell r="A2189" t="str">
            <v>WW13-TW02</v>
          </cell>
          <cell r="B2189" t="str">
            <v>DESERT VIEW WATER DISTRICT-BOND 71-2</v>
          </cell>
        </row>
        <row r="2190">
          <cell r="A2190" t="str">
            <v>WW13-TW03</v>
          </cell>
          <cell r="B2190" t="str">
            <v>DESERT VIEW WATER DISTRICT-BOND 71-3</v>
          </cell>
        </row>
        <row r="2191">
          <cell r="A2191" t="str">
            <v>WW13-TW04</v>
          </cell>
          <cell r="B2191" t="str">
            <v>DESERT VIEW WATER DISTRICT-BOND 72-1</v>
          </cell>
        </row>
        <row r="2192">
          <cell r="A2192" t="str">
            <v>WW13-TW05</v>
          </cell>
          <cell r="B2192" t="str">
            <v>DESERT VIEW WATER DISTRICT-BOND 74-1A</v>
          </cell>
        </row>
        <row r="2193">
          <cell r="A2193" t="str">
            <v>WW13-TW06</v>
          </cell>
          <cell r="B2193" t="str">
            <v>DESERT VIEW WATER DISTRICT-BOND 74-2</v>
          </cell>
        </row>
        <row r="2194">
          <cell r="A2194" t="str">
            <v>WW14-DA01</v>
          </cell>
          <cell r="B2194" t="str">
            <v>HESPERIA WATER DISTRICT-DEBT SERVICE</v>
          </cell>
        </row>
        <row r="2195">
          <cell r="A2195" t="str">
            <v>WW14-GA01</v>
          </cell>
          <cell r="B2195" t="str">
            <v>HESPERIA WATER DISTRICT</v>
          </cell>
        </row>
        <row r="2196">
          <cell r="A2196" t="str">
            <v>WW14-SW01</v>
          </cell>
          <cell r="B2196" t="str">
            <v>HESPERIA WATER DISTRICT-WATER STANDBY</v>
          </cell>
        </row>
        <row r="2197">
          <cell r="A2197" t="str">
            <v>WW14-TS01</v>
          </cell>
          <cell r="B2197" t="str">
            <v>HESPERIA WATER DISTRICT-ASSESSMENT DISTRICT #3</v>
          </cell>
        </row>
        <row r="2198">
          <cell r="A2198" t="str">
            <v>WW15-FF01</v>
          </cell>
          <cell r="B2198" t="str">
            <v>HI-DESERT CO WATER DISTRICT-FEES</v>
          </cell>
        </row>
        <row r="2199">
          <cell r="A2199" t="str">
            <v>WW15-GA01</v>
          </cell>
          <cell r="B2199" t="str">
            <v>HI-DESERT CO WATER DISTRICT</v>
          </cell>
        </row>
        <row r="2200">
          <cell r="A2200" t="str">
            <v>WW15-SW01</v>
          </cell>
          <cell r="B2200" t="str">
            <v>HI-DESERT CO WATER DISTRICT-HI-DESERT CWD DELINQUENT WATER</v>
          </cell>
        </row>
        <row r="2201">
          <cell r="A2201" t="str">
            <v>WW15-SW02</v>
          </cell>
          <cell r="B2201" t="str">
            <v>HI-DESERT CO WATER DISTRICT-WATER STANDBY - IMP DIST 1</v>
          </cell>
        </row>
        <row r="2202">
          <cell r="A2202" t="str">
            <v>WW15-SW03</v>
          </cell>
          <cell r="B2202" t="str">
            <v>HI-DESERT CO WATER DISTRICT-WATER STANDBY - AVAILABILITY</v>
          </cell>
        </row>
        <row r="2203">
          <cell r="A2203" t="str">
            <v>WW15-SW04</v>
          </cell>
          <cell r="B2203" t="str">
            <v>HI-DESERT CO WATER DISTRICT-WATER STANDBY - AVAILABILITY</v>
          </cell>
        </row>
        <row r="2204">
          <cell r="A2204" t="str">
            <v>WW16-DA01</v>
          </cell>
          <cell r="B2204" t="str">
            <v>JOSHUA BASIN CO WATER DISTRICT-DEBT SERVICE IMP 1</v>
          </cell>
        </row>
        <row r="2205">
          <cell r="A2205" t="str">
            <v>WW16-DA02</v>
          </cell>
          <cell r="B2205" t="str">
            <v>JOSHUA BASIN CO WATER DISTRICT-DEBT SERVICE IMP 2</v>
          </cell>
        </row>
        <row r="2206">
          <cell r="A2206" t="str">
            <v>WW16-FF01</v>
          </cell>
          <cell r="B2206" t="str">
            <v>JOSHUA BASIN CO WATER DISTRICT-FEES</v>
          </cell>
        </row>
        <row r="2207">
          <cell r="A2207" t="str">
            <v>WW16-GA01</v>
          </cell>
          <cell r="B2207" t="str">
            <v>JOSHUA BASIN CO WATER DISTRICT</v>
          </cell>
        </row>
        <row r="2208">
          <cell r="A2208" t="str">
            <v>WW16-SW01</v>
          </cell>
          <cell r="B2208" t="str">
            <v>JOSHUA BASIN CO WATER DISTRICT-ZN 1 DELINQUENT WATER STANDBY</v>
          </cell>
        </row>
        <row r="2209">
          <cell r="A2209" t="str">
            <v>WW16-SW02</v>
          </cell>
          <cell r="B2209" t="str">
            <v>JOSHUA BASIN CO WATER DISTRICT-ZN 2 DELINQUENT WATER STANDBY</v>
          </cell>
        </row>
        <row r="2210">
          <cell r="A2210" t="str">
            <v>WW16-SW03</v>
          </cell>
          <cell r="B2210" t="str">
            <v>JOSHUA BASIN CO WATER DISTRICT-ZN 3 DELINQUENT WATER STANDBY</v>
          </cell>
        </row>
        <row r="2211">
          <cell r="A2211" t="str">
            <v>WW16-SW04</v>
          </cell>
          <cell r="B2211" t="str">
            <v>JOSHUA BASIN CO WATER DISTRICT-ZN 4 DELINQUENT WATER STANDBY</v>
          </cell>
        </row>
        <row r="2212">
          <cell r="A2212" t="str">
            <v>WW16-SW05</v>
          </cell>
          <cell r="B2212" t="str">
            <v>JOSHUA BASIN CO WATER DISTRICT-JOSHUA BASIN WATER STBY COMBO</v>
          </cell>
        </row>
        <row r="2213">
          <cell r="A2213" t="str">
            <v>WW16-SW06</v>
          </cell>
          <cell r="B2213" t="str">
            <v>JOSHUA BASIN CO WATER DISTRICT-IMP 1 ZN 3 WTR ST/BY</v>
          </cell>
        </row>
        <row r="2214">
          <cell r="A2214" t="str">
            <v>WW16-SW07</v>
          </cell>
          <cell r="B2214" t="str">
            <v>JOSHUA BASIN CO WATER DISTRICT-IMP 2 ZN 2 WTR ST/BY</v>
          </cell>
        </row>
        <row r="2215">
          <cell r="A2215" t="str">
            <v>WW16-SW08</v>
          </cell>
          <cell r="B2215" t="str">
            <v>JOSHUA BASIN CO WATER DISTRICT-IMP 2 ZN 3 WTR ST/BY</v>
          </cell>
        </row>
        <row r="2216">
          <cell r="A2216" t="str">
            <v>WW16-SW09</v>
          </cell>
          <cell r="B2216" t="str">
            <v>JOSHUA BASIN CO WATER DISTRICT-ZONE 1 WATER STANDBY</v>
          </cell>
        </row>
        <row r="2217">
          <cell r="A2217" t="str">
            <v>WW16-SW10</v>
          </cell>
          <cell r="B2217" t="str">
            <v>JOSHUA BASIN CO WATER DISTRICT-ZONE 2 WATER STANDBY</v>
          </cell>
        </row>
        <row r="2218">
          <cell r="A2218" t="str">
            <v>WW16-SW11</v>
          </cell>
          <cell r="B2218" t="str">
            <v>JOSHUA BASIN CO WATER DISTRICT-ZONE 3 WATER STANDBY</v>
          </cell>
        </row>
        <row r="2219">
          <cell r="A2219" t="str">
            <v>WW16-SW12</v>
          </cell>
          <cell r="B2219" t="str">
            <v>JOSHUA BASIN CO WATER DISTRICT-ZONE 4 WATER STANDBY</v>
          </cell>
        </row>
        <row r="2220">
          <cell r="A2220" t="str">
            <v>WW16-TW01</v>
          </cell>
          <cell r="B2220" t="str">
            <v>JOSHUA BASIN CO WATER DISTRICT-ASSESSMENT DISTRICT NO. 87-1</v>
          </cell>
        </row>
        <row r="2221">
          <cell r="A2221" t="str">
            <v>WW16-TW02</v>
          </cell>
          <cell r="B2221" t="str">
            <v>JOSHUA BASIN CO WATER DISTRICT-COPPER MOUNTAIN MESA A.D.</v>
          </cell>
        </row>
        <row r="2222">
          <cell r="A2222" t="str">
            <v>WW17-DL01</v>
          </cell>
          <cell r="B2222" t="str">
            <v>JUNIPER RIVIERA WATER DISTRICT-DEBT SERVICE ORIGINAL</v>
          </cell>
        </row>
        <row r="2223">
          <cell r="A2223" t="str">
            <v>WW17-FF01</v>
          </cell>
          <cell r="B2223" t="str">
            <v>JUNIPER RIVIERA WATER DISTRICT-FEES</v>
          </cell>
        </row>
        <row r="2224">
          <cell r="A2224" t="str">
            <v>WW17-GL01</v>
          </cell>
          <cell r="B2224" t="str">
            <v>JUNIPER RIVIERA WATER DISTRICT L O</v>
          </cell>
        </row>
        <row r="2225">
          <cell r="A2225" t="str">
            <v>WW17-SW01</v>
          </cell>
          <cell r="B2225" t="str">
            <v>JUNIPER RIVIERA WATER DISTRICT-WATER STANDBY</v>
          </cell>
        </row>
        <row r="2226">
          <cell r="A2226" t="str">
            <v>WW18-DL01</v>
          </cell>
          <cell r="B2226" t="str">
            <v>MARIANA RANCHOS WATER DISTRICT-DEBT SERVICE IMP 1 - BOND</v>
          </cell>
        </row>
        <row r="2227">
          <cell r="A2227" t="str">
            <v>WW18-DL02</v>
          </cell>
          <cell r="B2227" t="str">
            <v>MARIANA RANCHOS WATER DISTRICT-DEBT SERVICE PARENT DIST - BOND</v>
          </cell>
        </row>
        <row r="2228">
          <cell r="A2228" t="str">
            <v>WW18-FF01</v>
          </cell>
          <cell r="B2228" t="str">
            <v>MARIANA RANCHOS WATER DISTRICT-FEES</v>
          </cell>
        </row>
        <row r="2229">
          <cell r="A2229" t="str">
            <v>WW18-GL01</v>
          </cell>
          <cell r="B2229" t="str">
            <v>MARIANA RANCHOS WATER DISTRICT L O</v>
          </cell>
        </row>
        <row r="2230">
          <cell r="A2230" t="str">
            <v>WW18-SW01</v>
          </cell>
          <cell r="B2230" t="str">
            <v>MARIANA RANCHOS WATER DISTRICT-DELINQUENT WATER STBY-ORIGINAL</v>
          </cell>
        </row>
        <row r="2231">
          <cell r="A2231" t="str">
            <v>WW18-SW03</v>
          </cell>
          <cell r="B2231" t="str">
            <v>MARIANA RANCHOS WATER DISTRICT-CURRENT YR WATER STANDBY</v>
          </cell>
        </row>
        <row r="2232">
          <cell r="A2232" t="str">
            <v>WW18-TW01</v>
          </cell>
          <cell r="B2232" t="str">
            <v>MARIANA RANCHOS WATER DISTRICT-ASSESSMENT DISTRICT NO. 88-1</v>
          </cell>
        </row>
        <row r="2233">
          <cell r="A2233" t="str">
            <v>WW21-FF01</v>
          </cell>
          <cell r="B2233" t="str">
            <v>MONTE VISTA CO WTR DISTRICT-FEES</v>
          </cell>
        </row>
        <row r="2234">
          <cell r="A2234" t="str">
            <v>WW21-GA01</v>
          </cell>
          <cell r="B2234" t="str">
            <v>MONTE VISTA CO WTR DISTRICT</v>
          </cell>
        </row>
        <row r="2235">
          <cell r="A2235" t="str">
            <v>WW22-DA01</v>
          </cell>
          <cell r="B2235" t="str">
            <v>RUNNING SPRINGS WATER DISTRICT-DEBT SERVICE SEWER BONDS</v>
          </cell>
        </row>
        <row r="2236">
          <cell r="A2236" t="str">
            <v>WW22-DA02</v>
          </cell>
          <cell r="B2236" t="str">
            <v>RUNNING SPRINGS WATER DISTRICT-DEBT SERVICE WATER</v>
          </cell>
        </row>
        <row r="2237">
          <cell r="A2237" t="str">
            <v>WW22-FF01</v>
          </cell>
          <cell r="B2237" t="str">
            <v>RUNNING SPRINGS WATER DISTRICT-FEES</v>
          </cell>
        </row>
        <row r="2238">
          <cell r="A2238" t="str">
            <v>WW22-GA01</v>
          </cell>
          <cell r="B2238" t="str">
            <v>RUNNING SPRINGS WATER DISTRICT</v>
          </cell>
        </row>
        <row r="2239">
          <cell r="A2239" t="str">
            <v>WW22-GS01</v>
          </cell>
          <cell r="B2239" t="str">
            <v>RUNNING SPRINGS WATER DISTRICT-SUPPLEMENTAL GTL</v>
          </cell>
        </row>
        <row r="2240">
          <cell r="A2240" t="str">
            <v>WW22-SP01</v>
          </cell>
          <cell r="B2240" t="str">
            <v>RUNNING SPRINGS WATER DISTRICT-FIRE SUPPRESSION</v>
          </cell>
        </row>
        <row r="2241">
          <cell r="A2241" t="str">
            <v>WW22-SS01</v>
          </cell>
          <cell r="B2241" t="str">
            <v>RUNNING SPRINGS WATER DISTRICT-SEWER STANDBY</v>
          </cell>
        </row>
        <row r="2242">
          <cell r="A2242" t="str">
            <v>WW22-SU01</v>
          </cell>
          <cell r="B2242" t="str">
            <v>RUNNING SPRINGS WATER DISTRICT-DELINQUENT WATER STANDBY (1986)</v>
          </cell>
        </row>
        <row r="2243">
          <cell r="A2243" t="str">
            <v>WW22-SU02</v>
          </cell>
          <cell r="B2243" t="str">
            <v>RUNNING SPRINGS WATER DISTRICT-DELINQUENT WATER FEES</v>
          </cell>
        </row>
        <row r="2244">
          <cell r="A2244" t="str">
            <v>WW22-SW01</v>
          </cell>
          <cell r="B2244" t="str">
            <v>RUNNING SPRINGS WATER DISTRICT-WATER STANDBY</v>
          </cell>
        </row>
        <row r="2245">
          <cell r="A2245" t="str">
            <v>WW22-TW01</v>
          </cell>
          <cell r="B2245" t="str">
            <v>RUNNING SPRINGS WATER DISTRICT-SEWER BOND 6</v>
          </cell>
        </row>
        <row r="2246">
          <cell r="A2246" t="str">
            <v>WW22-TW02</v>
          </cell>
          <cell r="B2246" t="str">
            <v>RUNNING SPRINGS WATER DISTRICT-SEWER BOND 7</v>
          </cell>
        </row>
        <row r="2247">
          <cell r="A2247" t="str">
            <v>WW22-TW03</v>
          </cell>
          <cell r="B2247" t="str">
            <v>RUNNING SPRINGS WATER DISTRICT-WATER BOND 9</v>
          </cell>
        </row>
        <row r="2248">
          <cell r="A2248" t="str">
            <v>WW22-TW04</v>
          </cell>
          <cell r="B2248" t="str">
            <v>RUNNING SPRINGS WATER DISTRICT-WATER BOND 10</v>
          </cell>
        </row>
        <row r="2249">
          <cell r="A2249" t="str">
            <v>WW24-DA01</v>
          </cell>
          <cell r="B2249" t="str">
            <v>SOUTH SAN BERNARDINO WTR DISTRICT-DEBT SERVICE</v>
          </cell>
        </row>
        <row r="2250">
          <cell r="A2250" t="str">
            <v>WW24-GA01</v>
          </cell>
          <cell r="B2250" t="str">
            <v>SOUTH SAN BERNARDINO WTR DISTRICT</v>
          </cell>
        </row>
        <row r="2251">
          <cell r="A2251" t="str">
            <v>WW25-DA01</v>
          </cell>
          <cell r="B2251" t="str">
            <v>THUNDERBIRD CO WATER DISTRICT-DEBT SERVICE</v>
          </cell>
        </row>
        <row r="2252">
          <cell r="A2252" t="str">
            <v>WW25-SW01</v>
          </cell>
          <cell r="B2252" t="str">
            <v>THUNDERBIRD CO WATER DISTRICT-WATER STANDBY</v>
          </cell>
        </row>
        <row r="2253">
          <cell r="A2253" t="str">
            <v>WW26-DA01</v>
          </cell>
          <cell r="B2253" t="str">
            <v>TWENTYNINE PALMS CO WTR DISTRICT-DEBT SERVICE</v>
          </cell>
        </row>
        <row r="2254">
          <cell r="A2254" t="str">
            <v>WW26-SP01</v>
          </cell>
          <cell r="B2254" t="str">
            <v>TWENTYNINE PALMS CO WTR DISTRICT-FIRE SUPPRESSION AVAILABILITY</v>
          </cell>
        </row>
        <row r="2255">
          <cell r="A2255" t="str">
            <v>WW26-SW01</v>
          </cell>
          <cell r="B2255" t="str">
            <v>TWENTYNINE PALMS CO WTR DISTRICT-WATER STANDBY</v>
          </cell>
        </row>
        <row r="2256">
          <cell r="A2256" t="str">
            <v>WW26-SW02</v>
          </cell>
          <cell r="B2256" t="str">
            <v>TWENTYNINE PALMS CO WTR DISTRICT-WATER STANDBY #2</v>
          </cell>
        </row>
        <row r="2257">
          <cell r="A2257" t="str">
            <v>WW27-FF01</v>
          </cell>
          <cell r="B2257" t="str">
            <v>VICTOR VALLEY WATER DISTRICT-FEES</v>
          </cell>
        </row>
        <row r="2258">
          <cell r="A2258" t="str">
            <v>WW27-GA01</v>
          </cell>
          <cell r="B2258" t="str">
            <v>VICTOR VALLEY WATER DISTRICT</v>
          </cell>
        </row>
        <row r="2259">
          <cell r="A2259" t="str">
            <v>WW27-SW01</v>
          </cell>
          <cell r="B2259" t="str">
            <v>VICTOR VALLEY WATER DISTRICT-WATER STANDBY</v>
          </cell>
        </row>
        <row r="2260">
          <cell r="A2260" t="str">
            <v>WW28-DA01</v>
          </cell>
          <cell r="B2260" t="str">
            <v>WEST VALLEY WATER DISTRICT-DEBT SERVICE IMP 1</v>
          </cell>
        </row>
        <row r="2261">
          <cell r="A2261" t="str">
            <v>WW28-DA02</v>
          </cell>
          <cell r="B2261" t="str">
            <v>WEST VALLEY WATER DISTRICT-DEBT SERVICE IMP 2</v>
          </cell>
        </row>
        <row r="2262">
          <cell r="A2262" t="str">
            <v>WW28-FF01</v>
          </cell>
          <cell r="B2262" t="str">
            <v>WEST VALLEY WATER DISTRICT-FEES</v>
          </cell>
        </row>
        <row r="2263">
          <cell r="A2263" t="str">
            <v>WW28-GA01</v>
          </cell>
          <cell r="B2263" t="str">
            <v>WEST VALLEY WATER DISTRICT</v>
          </cell>
        </row>
        <row r="2264">
          <cell r="A2264" t="str">
            <v>WW28-SP01</v>
          </cell>
          <cell r="B2264" t="str">
            <v>WEST VALLEY WATER DISTRICT-DELINQUENT WATER FEES</v>
          </cell>
        </row>
        <row r="2265">
          <cell r="A2265" t="str">
            <v>WW28-SW01</v>
          </cell>
          <cell r="B2265" t="str">
            <v>WEST VALLEY WATER DISTRICT-WATER STANDBY - IMP DIST 2</v>
          </cell>
        </row>
        <row r="2266">
          <cell r="A2266" t="str">
            <v>WW29-DA01</v>
          </cell>
          <cell r="B2266" t="str">
            <v>YUCAIPA VALLEY WATER DISTRICT-DEBT SERVICE IMP 2</v>
          </cell>
        </row>
        <row r="2267">
          <cell r="A2267" t="str">
            <v>WW29-FF01</v>
          </cell>
          <cell r="B2267" t="str">
            <v>YUCAIPA VALLEY WATER DISTRICT-FEES</v>
          </cell>
        </row>
        <row r="2268">
          <cell r="A2268" t="str">
            <v>WW29-FF02</v>
          </cell>
          <cell r="B2268" t="str">
            <v>YUCAIPA VALLEY WATER DISTRICT-FEES</v>
          </cell>
        </row>
        <row r="2269">
          <cell r="A2269" t="str">
            <v>WW29-GA01</v>
          </cell>
          <cell r="B2269" t="str">
            <v>YUCAIPA VALLEY WATER DISTRICT</v>
          </cell>
        </row>
        <row r="2270">
          <cell r="A2270" t="str">
            <v>WW29-GA02</v>
          </cell>
          <cell r="B2270" t="str">
            <v>YUCAIPA VALLEY WATER DISTRICT IMP DIST A</v>
          </cell>
        </row>
        <row r="2271">
          <cell r="A2271" t="str">
            <v>WW29-SU01</v>
          </cell>
          <cell r="B2271" t="str">
            <v>YUCAIPA VALLEY WATER DISTRICT-DELINQUENT SERVICE CHARGES</v>
          </cell>
        </row>
        <row r="2272">
          <cell r="A2272" t="str">
            <v>WW29-SU02</v>
          </cell>
          <cell r="B2272" t="str">
            <v>YUCAIPA VALLEY WATER DISTRICT-ANNUAL SEWER CHARGE</v>
          </cell>
        </row>
        <row r="2273">
          <cell r="A2273" t="str">
            <v>WW29-TS01</v>
          </cell>
          <cell r="B2273" t="str">
            <v>YUCAIPA VALLEY WATER DISTRICT-BOND 1</v>
          </cell>
        </row>
        <row r="2274">
          <cell r="A2274" t="str">
            <v>WW29-TS02</v>
          </cell>
          <cell r="B2274" t="str">
            <v>YUCAIPA VALLEY WATER DISTRICT-BOND 2</v>
          </cell>
        </row>
        <row r="2275">
          <cell r="A2275" t="str">
            <v>WW29-TS03</v>
          </cell>
          <cell r="B2275" t="str">
            <v>YUCAIPA VALLEY WATER DISTRICT-BOND 4</v>
          </cell>
        </row>
        <row r="2276">
          <cell r="A2276" t="str">
            <v>WW29-TS04</v>
          </cell>
          <cell r="B2276" t="str">
            <v>YUCAIPA VALLEY WATER DISTRICT-BOND #20</v>
          </cell>
        </row>
        <row r="2277">
          <cell r="A2277" t="str">
            <v>WW29-TS05</v>
          </cell>
          <cell r="B2277" t="str">
            <v>YUCAIPA VALLEY WATER DISTRICT-BOND #7</v>
          </cell>
        </row>
        <row r="2278">
          <cell r="A2278" t="str">
            <v>WW29-TS06</v>
          </cell>
          <cell r="B2278" t="str">
            <v>YUCAIPA VALLEY WATER DISTRICT-BOND #10</v>
          </cell>
        </row>
        <row r="2279">
          <cell r="A2279" t="str">
            <v>WW29-TS07</v>
          </cell>
          <cell r="B2279" t="str">
            <v>YUCAIPA VALLEY WATER DISTRICT-BOND #12</v>
          </cell>
        </row>
        <row r="2280">
          <cell r="A2280" t="str">
            <v>WW29-TS08</v>
          </cell>
          <cell r="B2280" t="str">
            <v>YUCAIPA VALLEY WATER DISTRICT-BOND #03</v>
          </cell>
        </row>
        <row r="2281">
          <cell r="A2281" t="str">
            <v>WW29-TS09</v>
          </cell>
          <cell r="B2281" t="str">
            <v>YUCAIPA VALLEY WATER DISTRICT-BOND #05</v>
          </cell>
        </row>
        <row r="2282">
          <cell r="A2282" t="str">
            <v>WW29-TS10</v>
          </cell>
          <cell r="B2282" t="str">
            <v>YUCAIPA VALLEY WATER DISTRICT-BOND #06</v>
          </cell>
        </row>
        <row r="2283">
          <cell r="A2283" t="str">
            <v>WW29-TS11</v>
          </cell>
          <cell r="B2283" t="str">
            <v>YUCAIPA VALLEY WATER DISTRICT-BOND #08</v>
          </cell>
        </row>
        <row r="2284">
          <cell r="A2284" t="str">
            <v>WW29-TS12</v>
          </cell>
          <cell r="B2284" t="str">
            <v>YUCAIPA VALLEY WATER DISTRICT-BOND #09</v>
          </cell>
        </row>
        <row r="2285">
          <cell r="A2285" t="str">
            <v>WW29-TS13</v>
          </cell>
          <cell r="B2285" t="str">
            <v>YUCAIPA VALLEY WATER DISTRICT-BOND # 11</v>
          </cell>
        </row>
        <row r="2286">
          <cell r="A2286" t="str">
            <v>WW35-SP01</v>
          </cell>
          <cell r="B2286" t="str">
            <v>EAST VALLEY WATER DISTRICT-ARROYO VERDE A.D.</v>
          </cell>
        </row>
        <row r="2287">
          <cell r="A2287" t="str">
            <v>WW35-SU01</v>
          </cell>
          <cell r="B2287" t="str">
            <v>EAST VALLEY WATER DISTRICT-DEL WATER CHARGES</v>
          </cell>
        </row>
        <row r="2288">
          <cell r="A2288" t="str">
            <v>WW36-DA01</v>
          </cell>
          <cell r="B2288" t="str">
            <v>ODESSA WATER DISTRICT-ODESSA WATER</v>
          </cell>
        </row>
        <row r="2289">
          <cell r="A2289" t="str">
            <v>WW40-DA01</v>
          </cell>
          <cell r="B2289" t="str">
            <v>RAND COMM CO WATER-DEBT SERVICE IMP 1</v>
          </cell>
        </row>
        <row r="2290">
          <cell r="A2290" t="str">
            <v>WW40-FF01</v>
          </cell>
          <cell r="B2290" t="str">
            <v>RAND COMM CO WATER-FEES</v>
          </cell>
        </row>
        <row r="2291">
          <cell r="A2291" t="str">
            <v>WW40-GA01</v>
          </cell>
          <cell r="B2291" t="str">
            <v>RAND COMM CO WATER</v>
          </cell>
        </row>
        <row r="2292">
          <cell r="A2292" t="str">
            <v>WW40-SW01</v>
          </cell>
          <cell r="B2292" t="str">
            <v>RAND COMM CO WATER-WATER AVAILABILITY</v>
          </cell>
        </row>
        <row r="2293">
          <cell r="A2293" t="str">
            <v>WW41-TW01</v>
          </cell>
          <cell r="B2293" t="str">
            <v>INDIAN WELLS VALLEY WATER DISTRICT-WATER SYSTEM IMPROVEMENTS</v>
          </cell>
        </row>
        <row r="2294">
          <cell r="A2294" t="str">
            <v>WW42-SW01</v>
          </cell>
          <cell r="B2294" t="str">
            <v>ARROWHEAD MANOR WATER CO., INC-DELINQUENT WATER COLLECTIONS</v>
          </cell>
        </row>
        <row r="2295">
          <cell r="A2295" t="str">
            <v>WW43-GA01</v>
          </cell>
          <cell r="B2295" t="str">
            <v>SAN GORGONIO PASS JOINT WATER AGY</v>
          </cell>
        </row>
        <row r="2296">
          <cell r="A2296" t="str">
            <v>WY07-DA01</v>
          </cell>
          <cell r="B2296" t="str">
            <v>BIG HORN MOUNTAINS WATER AGENCY-DEBT SERVICE IMP 1</v>
          </cell>
        </row>
        <row r="2297">
          <cell r="A2297" t="str">
            <v>WY07-GA01</v>
          </cell>
          <cell r="B2297" t="str">
            <v>BIG HORN MOUNTAINS WATER AGENCY</v>
          </cell>
        </row>
        <row r="2298">
          <cell r="A2298" t="str">
            <v>WY07-GA02</v>
          </cell>
          <cell r="B2298" t="str">
            <v>BIG HORN MOUNTAINS WATER AGENCY IMP DIST A</v>
          </cell>
        </row>
        <row r="2299">
          <cell r="A2299" t="str">
            <v>WY07-SW01</v>
          </cell>
          <cell r="B2299" t="str">
            <v>BIG HORN MOUNTAINS WATER AGENCY-WATER AVAILABILITY - IMP DIST 1</v>
          </cell>
        </row>
        <row r="2300">
          <cell r="A2300" t="str">
            <v>WY07-SW02</v>
          </cell>
          <cell r="B2300" t="str">
            <v>BIG HORN MOUNTAINS WATER AGENCY-WATER AVAILABILITY - IMP DIST B</v>
          </cell>
        </row>
        <row r="2301">
          <cell r="A2301" t="str">
            <v>WY08-DA01</v>
          </cell>
          <cell r="B2301" t="str">
            <v>BIGHORN-DESERT VIEW WATER AGENCY-DEBT SERVICE IMP 1</v>
          </cell>
        </row>
        <row r="2302">
          <cell r="A2302" t="str">
            <v>WY08-DL01</v>
          </cell>
          <cell r="B2302" t="str">
            <v>BIGHORN-DESERT VIEW WATER AGENCY-DEBT SERVICE - LAND ONLY</v>
          </cell>
        </row>
        <row r="2303">
          <cell r="A2303" t="str">
            <v>WY08-FF01</v>
          </cell>
          <cell r="B2303" t="str">
            <v>BIGHORN-DESERT VIEW WATER AGENCY-FEES</v>
          </cell>
        </row>
        <row r="2304">
          <cell r="A2304" t="str">
            <v>WY08-GA01</v>
          </cell>
          <cell r="B2304" t="str">
            <v>BIGHORN-DESERT VIEW WATER AGENCY</v>
          </cell>
        </row>
        <row r="2305">
          <cell r="A2305" t="str">
            <v>WY08-GA02</v>
          </cell>
          <cell r="B2305" t="str">
            <v>BIGHORN-DESERT VIEW WATER AGENCY IMP DIST A</v>
          </cell>
        </row>
        <row r="2306">
          <cell r="A2306" t="str">
            <v>WY08-SW01</v>
          </cell>
          <cell r="B2306" t="str">
            <v>BIGHORN-DESERT VIEW WATER AGENCY-WATER AVAILABILITY - IMP DIST 1</v>
          </cell>
        </row>
        <row r="2307">
          <cell r="A2307" t="str">
            <v>WY08-SW02</v>
          </cell>
          <cell r="B2307" t="str">
            <v>BIGHORN-DESERT VIEW WATER AGENCY-WATER AVAILABILITY - IMP DIST B</v>
          </cell>
        </row>
        <row r="2308">
          <cell r="A2308" t="str">
            <v>WY08-SW03</v>
          </cell>
          <cell r="B2308" t="str">
            <v>BIGHORN-DESERT VIEW WATER AGENCY-WATER STANDBY</v>
          </cell>
        </row>
        <row r="2309">
          <cell r="A2309" t="str">
            <v>WY08-SW04</v>
          </cell>
          <cell r="B2309" t="str">
            <v>BIGHORN-DESERT VIEW WATER AGENCY-DELINQUENT WATER CHARGES</v>
          </cell>
        </row>
        <row r="2310">
          <cell r="A2310" t="str">
            <v>WY10-DA01</v>
          </cell>
          <cell r="B2310" t="str">
            <v>CRESTLINE-LAKE ARROWHEAD WTR AGENCY-CLAWA DWR CONTRACT-SWP</v>
          </cell>
        </row>
        <row r="2311">
          <cell r="A2311" t="str">
            <v>WY10-DA02</v>
          </cell>
          <cell r="B2311" t="str">
            <v>CRESTLINE-LAKE ARROWHEAD WTR AGENCY-DEBT SERVICE POHL RANCH BOND</v>
          </cell>
        </row>
        <row r="2312">
          <cell r="A2312" t="str">
            <v>WY10-DA03</v>
          </cell>
          <cell r="B2312" t="str">
            <v>CRESTLINE-LAKE ARROWHEAD WTR AGENCY-DEBT SERVICE IMP B BOND</v>
          </cell>
        </row>
        <row r="2313">
          <cell r="A2313" t="str">
            <v>WY10-FF01</v>
          </cell>
          <cell r="B2313" t="str">
            <v>CRESTLINE-LAKE ARROWHEAD WTR AGENCY-FEES</v>
          </cell>
        </row>
        <row r="2314">
          <cell r="A2314" t="str">
            <v>WY10-GA01</v>
          </cell>
          <cell r="B2314" t="str">
            <v>CRESTLINE-LAKE ARROWHEAD WTR AGENCY</v>
          </cell>
        </row>
        <row r="2315">
          <cell r="A2315" t="str">
            <v>WY10-SP01</v>
          </cell>
          <cell r="B2315" t="str">
            <v>CRESTLINE-LAKE ARROWHEAD WTR AGENCY-BOND DIST C</v>
          </cell>
        </row>
        <row r="2316">
          <cell r="A2316" t="str">
            <v>WY10-SU01</v>
          </cell>
          <cell r="B2316" t="str">
            <v>CRESTLINE-LAKE ARROWHEAD WTR AGENCY-DELINQUENT WATER FEES</v>
          </cell>
        </row>
        <row r="2317">
          <cell r="A2317" t="str">
            <v>WY10-SW01</v>
          </cell>
          <cell r="B2317" t="str">
            <v>CRESTLINE-LAKE ARROWHEAD WTR AGENCY-WATER STANDBY</v>
          </cell>
        </row>
        <row r="2318">
          <cell r="A2318" t="str">
            <v>WY19-DA01</v>
          </cell>
          <cell r="B2318" t="str">
            <v>METROPOLITAN WATER AGENCY-DEBT SERVICE ORIGINAL</v>
          </cell>
        </row>
        <row r="2319">
          <cell r="A2319" t="str">
            <v>WY19-DA02</v>
          </cell>
          <cell r="B2319" t="str">
            <v>METROPOLITAN WATER AGENCY-DEBT SERVICE BRYANT</v>
          </cell>
        </row>
        <row r="2320">
          <cell r="A2320" t="str">
            <v>WY19-DA03</v>
          </cell>
          <cell r="B2320" t="str">
            <v>METROPOLITAN WATER AGENCY-DEBT SERVICE MID-VLY</v>
          </cell>
        </row>
        <row r="2321">
          <cell r="A2321" t="str">
            <v>WY19-DA04</v>
          </cell>
          <cell r="B2321" t="str">
            <v>METROPOLITAN WATER AGENCY-DEBT SERVICE 1969 ANNEX</v>
          </cell>
        </row>
        <row r="2322">
          <cell r="A2322" t="str">
            <v>WY19-FF01</v>
          </cell>
          <cell r="B2322" t="str">
            <v>METROPOLITAN WATER AGENCY-FEES</v>
          </cell>
        </row>
        <row r="2323">
          <cell r="A2323" t="str">
            <v>WY19-SW01</v>
          </cell>
          <cell r="B2323" t="str">
            <v>METROPOLITAN WATER AGENCY-WATER STANDBY</v>
          </cell>
        </row>
        <row r="2324">
          <cell r="A2324" t="str">
            <v>WY20-DI01</v>
          </cell>
          <cell r="B2324" t="str">
            <v>MOJAVE WATER AGENCY-DEBT SERVICE NO 2 - LAND &amp; IMP</v>
          </cell>
        </row>
        <row r="2325">
          <cell r="A2325" t="str">
            <v>WY20-DI02</v>
          </cell>
          <cell r="B2325" t="str">
            <v>MOJAVE WATER AGENCY-DEBT SERVICE IMP DIST 1 - L &amp; I</v>
          </cell>
        </row>
        <row r="2326">
          <cell r="A2326" t="str">
            <v>WY20-DI03</v>
          </cell>
          <cell r="B2326" t="str">
            <v>MOJAVE WATER AGENCY-DEBT SERVICE IMP DIST B - L &amp; I</v>
          </cell>
        </row>
        <row r="2327">
          <cell r="A2327" t="str">
            <v>WY20-DI04</v>
          </cell>
          <cell r="B2327" t="str">
            <v>MOJAVE WATER AGENCY-DEBT SERVICE DIST M-LAND &amp; IMP</v>
          </cell>
        </row>
        <row r="2328">
          <cell r="A2328" t="str">
            <v>WY20-DI05</v>
          </cell>
          <cell r="B2328" t="str">
            <v>MOJAVE WATER AGENCY-DEBT SERVICE OVERRIDE - L &amp; I</v>
          </cell>
        </row>
        <row r="2329">
          <cell r="A2329" t="str">
            <v>WY20-DL01</v>
          </cell>
          <cell r="B2329" t="str">
            <v>MOJAVE WATER AGENCY-DEBT SERVICE NO 1 - LAND ONLY</v>
          </cell>
        </row>
        <row r="2330">
          <cell r="A2330" t="str">
            <v>WY20-FF01</v>
          </cell>
          <cell r="B2330" t="str">
            <v>MOJAVE WATER AGENCY-FEES</v>
          </cell>
        </row>
        <row r="2331">
          <cell r="A2331" t="str">
            <v>WY20-GI01</v>
          </cell>
          <cell r="B2331" t="str">
            <v>MOJAVE WATER AGENCY L &amp; I</v>
          </cell>
        </row>
        <row r="2332">
          <cell r="A2332" t="str">
            <v>WY20-SP01</v>
          </cell>
          <cell r="B2332" t="str">
            <v>MOJAVE WATER AGENCY-WATER ACQUISITION</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256"/>
  <sheetViews>
    <sheetView tabSelected="1" view="pageBreakPreview" zoomScaleNormal="100" zoomScaleSheetLayoutView="100" workbookViewId="0">
      <pane xSplit="5" ySplit="5" topLeftCell="F6" activePane="bottomRight" state="frozen"/>
      <selection pane="topRight" activeCell="F1" sqref="F1"/>
      <selection pane="bottomLeft" activeCell="A6" sqref="A6"/>
      <selection pane="bottomRight" activeCell="E20" sqref="E20"/>
    </sheetView>
  </sheetViews>
  <sheetFormatPr defaultRowHeight="12.75" outlineLevelRow="2" x14ac:dyDescent="0.2"/>
  <cols>
    <col min="1" max="1" width="6.7109375" style="1" customWidth="1"/>
    <col min="2" max="2" width="10.42578125" style="1" hidden="1" customWidth="1"/>
    <col min="3" max="3" width="9.5703125" style="1" customWidth="1"/>
    <col min="4" max="4" width="82.140625" style="59" customWidth="1"/>
    <col min="5" max="5" width="25.85546875" style="60" customWidth="1"/>
    <col min="6" max="9" width="15.7109375" style="61" customWidth="1"/>
    <col min="10" max="31" width="15.7109375" style="3" customWidth="1"/>
    <col min="32" max="258" width="9.140625" style="3"/>
    <col min="259" max="259" width="7.28515625" style="3" customWidth="1"/>
    <col min="260" max="260" width="81.85546875" style="3" customWidth="1"/>
    <col min="261" max="261" width="25.85546875" style="3" customWidth="1"/>
    <col min="262" max="262" width="25.42578125" style="3" bestFit="1" customWidth="1"/>
    <col min="263" max="265" width="22.42578125" style="3" customWidth="1"/>
    <col min="266" max="266" width="14.5703125" style="3" customWidth="1"/>
    <col min="267" max="267" width="13.28515625" style="3" bestFit="1" customWidth="1"/>
    <col min="268" max="268" width="11.7109375" style="3" bestFit="1" customWidth="1"/>
    <col min="269" max="514" width="9.140625" style="3"/>
    <col min="515" max="515" width="7.28515625" style="3" customWidth="1"/>
    <col min="516" max="516" width="81.85546875" style="3" customWidth="1"/>
    <col min="517" max="517" width="25.85546875" style="3" customWidth="1"/>
    <col min="518" max="518" width="25.42578125" style="3" bestFit="1" customWidth="1"/>
    <col min="519" max="521" width="22.42578125" style="3" customWidth="1"/>
    <col min="522" max="522" width="14.5703125" style="3" customWidth="1"/>
    <col min="523" max="523" width="13.28515625" style="3" bestFit="1" customWidth="1"/>
    <col min="524" max="524" width="11.7109375" style="3" bestFit="1" customWidth="1"/>
    <col min="525" max="770" width="9.140625" style="3"/>
    <col min="771" max="771" width="7.28515625" style="3" customWidth="1"/>
    <col min="772" max="772" width="81.85546875" style="3" customWidth="1"/>
    <col min="773" max="773" width="25.85546875" style="3" customWidth="1"/>
    <col min="774" max="774" width="25.42578125" style="3" bestFit="1" customWidth="1"/>
    <col min="775" max="777" width="22.42578125" style="3" customWidth="1"/>
    <col min="778" max="778" width="14.5703125" style="3" customWidth="1"/>
    <col min="779" max="779" width="13.28515625" style="3" bestFit="1" customWidth="1"/>
    <col min="780" max="780" width="11.7109375" style="3" bestFit="1" customWidth="1"/>
    <col min="781" max="1026" width="9.140625" style="3"/>
    <col min="1027" max="1027" width="7.28515625" style="3" customWidth="1"/>
    <col min="1028" max="1028" width="81.85546875" style="3" customWidth="1"/>
    <col min="1029" max="1029" width="25.85546875" style="3" customWidth="1"/>
    <col min="1030" max="1030" width="25.42578125" style="3" bestFit="1" customWidth="1"/>
    <col min="1031" max="1033" width="22.42578125" style="3" customWidth="1"/>
    <col min="1034" max="1034" width="14.5703125" style="3" customWidth="1"/>
    <col min="1035" max="1035" width="13.28515625" style="3" bestFit="1" customWidth="1"/>
    <col min="1036" max="1036" width="11.7109375" style="3" bestFit="1" customWidth="1"/>
    <col min="1037" max="1282" width="9.140625" style="3"/>
    <col min="1283" max="1283" width="7.28515625" style="3" customWidth="1"/>
    <col min="1284" max="1284" width="81.85546875" style="3" customWidth="1"/>
    <col min="1285" max="1285" width="25.85546875" style="3" customWidth="1"/>
    <col min="1286" max="1286" width="25.42578125" style="3" bestFit="1" customWidth="1"/>
    <col min="1287" max="1289" width="22.42578125" style="3" customWidth="1"/>
    <col min="1290" max="1290" width="14.5703125" style="3" customWidth="1"/>
    <col min="1291" max="1291" width="13.28515625" style="3" bestFit="1" customWidth="1"/>
    <col min="1292" max="1292" width="11.7109375" style="3" bestFit="1" customWidth="1"/>
    <col min="1293" max="1538" width="9.140625" style="3"/>
    <col min="1539" max="1539" width="7.28515625" style="3" customWidth="1"/>
    <col min="1540" max="1540" width="81.85546875" style="3" customWidth="1"/>
    <col min="1541" max="1541" width="25.85546875" style="3" customWidth="1"/>
    <col min="1542" max="1542" width="25.42578125" style="3" bestFit="1" customWidth="1"/>
    <col min="1543" max="1545" width="22.42578125" style="3" customWidth="1"/>
    <col min="1546" max="1546" width="14.5703125" style="3" customWidth="1"/>
    <col min="1547" max="1547" width="13.28515625" style="3" bestFit="1" customWidth="1"/>
    <col min="1548" max="1548" width="11.7109375" style="3" bestFit="1" customWidth="1"/>
    <col min="1549" max="1794" width="9.140625" style="3"/>
    <col min="1795" max="1795" width="7.28515625" style="3" customWidth="1"/>
    <col min="1796" max="1796" width="81.85546875" style="3" customWidth="1"/>
    <col min="1797" max="1797" width="25.85546875" style="3" customWidth="1"/>
    <col min="1798" max="1798" width="25.42578125" style="3" bestFit="1" customWidth="1"/>
    <col min="1799" max="1801" width="22.42578125" style="3" customWidth="1"/>
    <col min="1802" max="1802" width="14.5703125" style="3" customWidth="1"/>
    <col min="1803" max="1803" width="13.28515625" style="3" bestFit="1" customWidth="1"/>
    <col min="1804" max="1804" width="11.7109375" style="3" bestFit="1" customWidth="1"/>
    <col min="1805" max="2050" width="9.140625" style="3"/>
    <col min="2051" max="2051" width="7.28515625" style="3" customWidth="1"/>
    <col min="2052" max="2052" width="81.85546875" style="3" customWidth="1"/>
    <col min="2053" max="2053" width="25.85546875" style="3" customWidth="1"/>
    <col min="2054" max="2054" width="25.42578125" style="3" bestFit="1" customWidth="1"/>
    <col min="2055" max="2057" width="22.42578125" style="3" customWidth="1"/>
    <col min="2058" max="2058" width="14.5703125" style="3" customWidth="1"/>
    <col min="2059" max="2059" width="13.28515625" style="3" bestFit="1" customWidth="1"/>
    <col min="2060" max="2060" width="11.7109375" style="3" bestFit="1" customWidth="1"/>
    <col min="2061" max="2306" width="9.140625" style="3"/>
    <col min="2307" max="2307" width="7.28515625" style="3" customWidth="1"/>
    <col min="2308" max="2308" width="81.85546875" style="3" customWidth="1"/>
    <col min="2309" max="2309" width="25.85546875" style="3" customWidth="1"/>
    <col min="2310" max="2310" width="25.42578125" style="3" bestFit="1" customWidth="1"/>
    <col min="2311" max="2313" width="22.42578125" style="3" customWidth="1"/>
    <col min="2314" max="2314" width="14.5703125" style="3" customWidth="1"/>
    <col min="2315" max="2315" width="13.28515625" style="3" bestFit="1" customWidth="1"/>
    <col min="2316" max="2316" width="11.7109375" style="3" bestFit="1" customWidth="1"/>
    <col min="2317" max="2562" width="9.140625" style="3"/>
    <col min="2563" max="2563" width="7.28515625" style="3" customWidth="1"/>
    <col min="2564" max="2564" width="81.85546875" style="3" customWidth="1"/>
    <col min="2565" max="2565" width="25.85546875" style="3" customWidth="1"/>
    <col min="2566" max="2566" width="25.42578125" style="3" bestFit="1" customWidth="1"/>
    <col min="2567" max="2569" width="22.42578125" style="3" customWidth="1"/>
    <col min="2570" max="2570" width="14.5703125" style="3" customWidth="1"/>
    <col min="2571" max="2571" width="13.28515625" style="3" bestFit="1" customWidth="1"/>
    <col min="2572" max="2572" width="11.7109375" style="3" bestFit="1" customWidth="1"/>
    <col min="2573" max="2818" width="9.140625" style="3"/>
    <col min="2819" max="2819" width="7.28515625" style="3" customWidth="1"/>
    <col min="2820" max="2820" width="81.85546875" style="3" customWidth="1"/>
    <col min="2821" max="2821" width="25.85546875" style="3" customWidth="1"/>
    <col min="2822" max="2822" width="25.42578125" style="3" bestFit="1" customWidth="1"/>
    <col min="2823" max="2825" width="22.42578125" style="3" customWidth="1"/>
    <col min="2826" max="2826" width="14.5703125" style="3" customWidth="1"/>
    <col min="2827" max="2827" width="13.28515625" style="3" bestFit="1" customWidth="1"/>
    <col min="2828" max="2828" width="11.7109375" style="3" bestFit="1" customWidth="1"/>
    <col min="2829" max="3074" width="9.140625" style="3"/>
    <col min="3075" max="3075" width="7.28515625" style="3" customWidth="1"/>
    <col min="3076" max="3076" width="81.85546875" style="3" customWidth="1"/>
    <col min="3077" max="3077" width="25.85546875" style="3" customWidth="1"/>
    <col min="3078" max="3078" width="25.42578125" style="3" bestFit="1" customWidth="1"/>
    <col min="3079" max="3081" width="22.42578125" style="3" customWidth="1"/>
    <col min="3082" max="3082" width="14.5703125" style="3" customWidth="1"/>
    <col min="3083" max="3083" width="13.28515625" style="3" bestFit="1" customWidth="1"/>
    <col min="3084" max="3084" width="11.7109375" style="3" bestFit="1" customWidth="1"/>
    <col min="3085" max="3330" width="9.140625" style="3"/>
    <col min="3331" max="3331" width="7.28515625" style="3" customWidth="1"/>
    <col min="3332" max="3332" width="81.85546875" style="3" customWidth="1"/>
    <col min="3333" max="3333" width="25.85546875" style="3" customWidth="1"/>
    <col min="3334" max="3334" width="25.42578125" style="3" bestFit="1" customWidth="1"/>
    <col min="3335" max="3337" width="22.42578125" style="3" customWidth="1"/>
    <col min="3338" max="3338" width="14.5703125" style="3" customWidth="1"/>
    <col min="3339" max="3339" width="13.28515625" style="3" bestFit="1" customWidth="1"/>
    <col min="3340" max="3340" width="11.7109375" style="3" bestFit="1" customWidth="1"/>
    <col min="3341" max="3586" width="9.140625" style="3"/>
    <col min="3587" max="3587" width="7.28515625" style="3" customWidth="1"/>
    <col min="3588" max="3588" width="81.85546875" style="3" customWidth="1"/>
    <col min="3589" max="3589" width="25.85546875" style="3" customWidth="1"/>
    <col min="3590" max="3590" width="25.42578125" style="3" bestFit="1" customWidth="1"/>
    <col min="3591" max="3593" width="22.42578125" style="3" customWidth="1"/>
    <col min="3594" max="3594" width="14.5703125" style="3" customWidth="1"/>
    <col min="3595" max="3595" width="13.28515625" style="3" bestFit="1" customWidth="1"/>
    <col min="3596" max="3596" width="11.7109375" style="3" bestFit="1" customWidth="1"/>
    <col min="3597" max="3842" width="9.140625" style="3"/>
    <col min="3843" max="3843" width="7.28515625" style="3" customWidth="1"/>
    <col min="3844" max="3844" width="81.85546875" style="3" customWidth="1"/>
    <col min="3845" max="3845" width="25.85546875" style="3" customWidth="1"/>
    <col min="3846" max="3846" width="25.42578125" style="3" bestFit="1" customWidth="1"/>
    <col min="3847" max="3849" width="22.42578125" style="3" customWidth="1"/>
    <col min="3850" max="3850" width="14.5703125" style="3" customWidth="1"/>
    <col min="3851" max="3851" width="13.28515625" style="3" bestFit="1" customWidth="1"/>
    <col min="3852" max="3852" width="11.7109375" style="3" bestFit="1" customWidth="1"/>
    <col min="3853" max="4098" width="9.140625" style="3"/>
    <col min="4099" max="4099" width="7.28515625" style="3" customWidth="1"/>
    <col min="4100" max="4100" width="81.85546875" style="3" customWidth="1"/>
    <col min="4101" max="4101" width="25.85546875" style="3" customWidth="1"/>
    <col min="4102" max="4102" width="25.42578125" style="3" bestFit="1" customWidth="1"/>
    <col min="4103" max="4105" width="22.42578125" style="3" customWidth="1"/>
    <col min="4106" max="4106" width="14.5703125" style="3" customWidth="1"/>
    <col min="4107" max="4107" width="13.28515625" style="3" bestFit="1" customWidth="1"/>
    <col min="4108" max="4108" width="11.7109375" style="3" bestFit="1" customWidth="1"/>
    <col min="4109" max="4354" width="9.140625" style="3"/>
    <col min="4355" max="4355" width="7.28515625" style="3" customWidth="1"/>
    <col min="4356" max="4356" width="81.85546875" style="3" customWidth="1"/>
    <col min="4357" max="4357" width="25.85546875" style="3" customWidth="1"/>
    <col min="4358" max="4358" width="25.42578125" style="3" bestFit="1" customWidth="1"/>
    <col min="4359" max="4361" width="22.42578125" style="3" customWidth="1"/>
    <col min="4362" max="4362" width="14.5703125" style="3" customWidth="1"/>
    <col min="4363" max="4363" width="13.28515625" style="3" bestFit="1" customWidth="1"/>
    <col min="4364" max="4364" width="11.7109375" style="3" bestFit="1" customWidth="1"/>
    <col min="4365" max="4610" width="9.140625" style="3"/>
    <col min="4611" max="4611" width="7.28515625" style="3" customWidth="1"/>
    <col min="4612" max="4612" width="81.85546875" style="3" customWidth="1"/>
    <col min="4613" max="4613" width="25.85546875" style="3" customWidth="1"/>
    <col min="4614" max="4614" width="25.42578125" style="3" bestFit="1" customWidth="1"/>
    <col min="4615" max="4617" width="22.42578125" style="3" customWidth="1"/>
    <col min="4618" max="4618" width="14.5703125" style="3" customWidth="1"/>
    <col min="4619" max="4619" width="13.28515625" style="3" bestFit="1" customWidth="1"/>
    <col min="4620" max="4620" width="11.7109375" style="3" bestFit="1" customWidth="1"/>
    <col min="4621" max="4866" width="9.140625" style="3"/>
    <col min="4867" max="4867" width="7.28515625" style="3" customWidth="1"/>
    <col min="4868" max="4868" width="81.85546875" style="3" customWidth="1"/>
    <col min="4869" max="4869" width="25.85546875" style="3" customWidth="1"/>
    <col min="4870" max="4870" width="25.42578125" style="3" bestFit="1" customWidth="1"/>
    <col min="4871" max="4873" width="22.42578125" style="3" customWidth="1"/>
    <col min="4874" max="4874" width="14.5703125" style="3" customWidth="1"/>
    <col min="4875" max="4875" width="13.28515625" style="3" bestFit="1" customWidth="1"/>
    <col min="4876" max="4876" width="11.7109375" style="3" bestFit="1" customWidth="1"/>
    <col min="4877" max="5122" width="9.140625" style="3"/>
    <col min="5123" max="5123" width="7.28515625" style="3" customWidth="1"/>
    <col min="5124" max="5124" width="81.85546875" style="3" customWidth="1"/>
    <col min="5125" max="5125" width="25.85546875" style="3" customWidth="1"/>
    <col min="5126" max="5126" width="25.42578125" style="3" bestFit="1" customWidth="1"/>
    <col min="5127" max="5129" width="22.42578125" style="3" customWidth="1"/>
    <col min="5130" max="5130" width="14.5703125" style="3" customWidth="1"/>
    <col min="5131" max="5131" width="13.28515625" style="3" bestFit="1" customWidth="1"/>
    <col min="5132" max="5132" width="11.7109375" style="3" bestFit="1" customWidth="1"/>
    <col min="5133" max="5378" width="9.140625" style="3"/>
    <col min="5379" max="5379" width="7.28515625" style="3" customWidth="1"/>
    <col min="5380" max="5380" width="81.85546875" style="3" customWidth="1"/>
    <col min="5381" max="5381" width="25.85546875" style="3" customWidth="1"/>
    <col min="5382" max="5382" width="25.42578125" style="3" bestFit="1" customWidth="1"/>
    <col min="5383" max="5385" width="22.42578125" style="3" customWidth="1"/>
    <col min="5386" max="5386" width="14.5703125" style="3" customWidth="1"/>
    <col min="5387" max="5387" width="13.28515625" style="3" bestFit="1" customWidth="1"/>
    <col min="5388" max="5388" width="11.7109375" style="3" bestFit="1" customWidth="1"/>
    <col min="5389" max="5634" width="9.140625" style="3"/>
    <col min="5635" max="5635" width="7.28515625" style="3" customWidth="1"/>
    <col min="5636" max="5636" width="81.85546875" style="3" customWidth="1"/>
    <col min="5637" max="5637" width="25.85546875" style="3" customWidth="1"/>
    <col min="5638" max="5638" width="25.42578125" style="3" bestFit="1" customWidth="1"/>
    <col min="5639" max="5641" width="22.42578125" style="3" customWidth="1"/>
    <col min="5642" max="5642" width="14.5703125" style="3" customWidth="1"/>
    <col min="5643" max="5643" width="13.28515625" style="3" bestFit="1" customWidth="1"/>
    <col min="5644" max="5644" width="11.7109375" style="3" bestFit="1" customWidth="1"/>
    <col min="5645" max="5890" width="9.140625" style="3"/>
    <col min="5891" max="5891" width="7.28515625" style="3" customWidth="1"/>
    <col min="5892" max="5892" width="81.85546875" style="3" customWidth="1"/>
    <col min="5893" max="5893" width="25.85546875" style="3" customWidth="1"/>
    <col min="5894" max="5894" width="25.42578125" style="3" bestFit="1" customWidth="1"/>
    <col min="5895" max="5897" width="22.42578125" style="3" customWidth="1"/>
    <col min="5898" max="5898" width="14.5703125" style="3" customWidth="1"/>
    <col min="5899" max="5899" width="13.28515625" style="3" bestFit="1" customWidth="1"/>
    <col min="5900" max="5900" width="11.7109375" style="3" bestFit="1" customWidth="1"/>
    <col min="5901" max="6146" width="9.140625" style="3"/>
    <col min="6147" max="6147" width="7.28515625" style="3" customWidth="1"/>
    <col min="6148" max="6148" width="81.85546875" style="3" customWidth="1"/>
    <col min="6149" max="6149" width="25.85546875" style="3" customWidth="1"/>
    <col min="6150" max="6150" width="25.42578125" style="3" bestFit="1" customWidth="1"/>
    <col min="6151" max="6153" width="22.42578125" style="3" customWidth="1"/>
    <col min="6154" max="6154" width="14.5703125" style="3" customWidth="1"/>
    <col min="6155" max="6155" width="13.28515625" style="3" bestFit="1" customWidth="1"/>
    <col min="6156" max="6156" width="11.7109375" style="3" bestFit="1" customWidth="1"/>
    <col min="6157" max="6402" width="9.140625" style="3"/>
    <col min="6403" max="6403" width="7.28515625" style="3" customWidth="1"/>
    <col min="6404" max="6404" width="81.85546875" style="3" customWidth="1"/>
    <col min="6405" max="6405" width="25.85546875" style="3" customWidth="1"/>
    <col min="6406" max="6406" width="25.42578125" style="3" bestFit="1" customWidth="1"/>
    <col min="6407" max="6409" width="22.42578125" style="3" customWidth="1"/>
    <col min="6410" max="6410" width="14.5703125" style="3" customWidth="1"/>
    <col min="6411" max="6411" width="13.28515625" style="3" bestFit="1" customWidth="1"/>
    <col min="6412" max="6412" width="11.7109375" style="3" bestFit="1" customWidth="1"/>
    <col min="6413" max="6658" width="9.140625" style="3"/>
    <col min="6659" max="6659" width="7.28515625" style="3" customWidth="1"/>
    <col min="6660" max="6660" width="81.85546875" style="3" customWidth="1"/>
    <col min="6661" max="6661" width="25.85546875" style="3" customWidth="1"/>
    <col min="6662" max="6662" width="25.42578125" style="3" bestFit="1" customWidth="1"/>
    <col min="6663" max="6665" width="22.42578125" style="3" customWidth="1"/>
    <col min="6666" max="6666" width="14.5703125" style="3" customWidth="1"/>
    <col min="6667" max="6667" width="13.28515625" style="3" bestFit="1" customWidth="1"/>
    <col min="6668" max="6668" width="11.7109375" style="3" bestFit="1" customWidth="1"/>
    <col min="6669" max="6914" width="9.140625" style="3"/>
    <col min="6915" max="6915" width="7.28515625" style="3" customWidth="1"/>
    <col min="6916" max="6916" width="81.85546875" style="3" customWidth="1"/>
    <col min="6917" max="6917" width="25.85546875" style="3" customWidth="1"/>
    <col min="6918" max="6918" width="25.42578125" style="3" bestFit="1" customWidth="1"/>
    <col min="6919" max="6921" width="22.42578125" style="3" customWidth="1"/>
    <col min="6922" max="6922" width="14.5703125" style="3" customWidth="1"/>
    <col min="6923" max="6923" width="13.28515625" style="3" bestFit="1" customWidth="1"/>
    <col min="6924" max="6924" width="11.7109375" style="3" bestFit="1" customWidth="1"/>
    <col min="6925" max="7170" width="9.140625" style="3"/>
    <col min="7171" max="7171" width="7.28515625" style="3" customWidth="1"/>
    <col min="7172" max="7172" width="81.85546875" style="3" customWidth="1"/>
    <col min="7173" max="7173" width="25.85546875" style="3" customWidth="1"/>
    <col min="7174" max="7174" width="25.42578125" style="3" bestFit="1" customWidth="1"/>
    <col min="7175" max="7177" width="22.42578125" style="3" customWidth="1"/>
    <col min="7178" max="7178" width="14.5703125" style="3" customWidth="1"/>
    <col min="7179" max="7179" width="13.28515625" style="3" bestFit="1" customWidth="1"/>
    <col min="7180" max="7180" width="11.7109375" style="3" bestFit="1" customWidth="1"/>
    <col min="7181" max="7426" width="9.140625" style="3"/>
    <col min="7427" max="7427" width="7.28515625" style="3" customWidth="1"/>
    <col min="7428" max="7428" width="81.85546875" style="3" customWidth="1"/>
    <col min="7429" max="7429" width="25.85546875" style="3" customWidth="1"/>
    <col min="7430" max="7430" width="25.42578125" style="3" bestFit="1" customWidth="1"/>
    <col min="7431" max="7433" width="22.42578125" style="3" customWidth="1"/>
    <col min="7434" max="7434" width="14.5703125" style="3" customWidth="1"/>
    <col min="7435" max="7435" width="13.28515625" style="3" bestFit="1" customWidth="1"/>
    <col min="7436" max="7436" width="11.7109375" style="3" bestFit="1" customWidth="1"/>
    <col min="7437" max="7682" width="9.140625" style="3"/>
    <col min="7683" max="7683" width="7.28515625" style="3" customWidth="1"/>
    <col min="7684" max="7684" width="81.85546875" style="3" customWidth="1"/>
    <col min="7685" max="7685" width="25.85546875" style="3" customWidth="1"/>
    <col min="7686" max="7686" width="25.42578125" style="3" bestFit="1" customWidth="1"/>
    <col min="7687" max="7689" width="22.42578125" style="3" customWidth="1"/>
    <col min="7690" max="7690" width="14.5703125" style="3" customWidth="1"/>
    <col min="7691" max="7691" width="13.28515625" style="3" bestFit="1" customWidth="1"/>
    <col min="7692" max="7692" width="11.7109375" style="3" bestFit="1" customWidth="1"/>
    <col min="7693" max="7938" width="9.140625" style="3"/>
    <col min="7939" max="7939" width="7.28515625" style="3" customWidth="1"/>
    <col min="7940" max="7940" width="81.85546875" style="3" customWidth="1"/>
    <col min="7941" max="7941" width="25.85546875" style="3" customWidth="1"/>
    <col min="7942" max="7942" width="25.42578125" style="3" bestFit="1" customWidth="1"/>
    <col min="7943" max="7945" width="22.42578125" style="3" customWidth="1"/>
    <col min="7946" max="7946" width="14.5703125" style="3" customWidth="1"/>
    <col min="7947" max="7947" width="13.28515625" style="3" bestFit="1" customWidth="1"/>
    <col min="7948" max="7948" width="11.7109375" style="3" bestFit="1" customWidth="1"/>
    <col min="7949" max="8194" width="9.140625" style="3"/>
    <col min="8195" max="8195" width="7.28515625" style="3" customWidth="1"/>
    <col min="8196" max="8196" width="81.85546875" style="3" customWidth="1"/>
    <col min="8197" max="8197" width="25.85546875" style="3" customWidth="1"/>
    <col min="8198" max="8198" width="25.42578125" style="3" bestFit="1" customWidth="1"/>
    <col min="8199" max="8201" width="22.42578125" style="3" customWidth="1"/>
    <col min="8202" max="8202" width="14.5703125" style="3" customWidth="1"/>
    <col min="8203" max="8203" width="13.28515625" style="3" bestFit="1" customWidth="1"/>
    <col min="8204" max="8204" width="11.7109375" style="3" bestFit="1" customWidth="1"/>
    <col min="8205" max="8450" width="9.140625" style="3"/>
    <col min="8451" max="8451" width="7.28515625" style="3" customWidth="1"/>
    <col min="8452" max="8452" width="81.85546875" style="3" customWidth="1"/>
    <col min="8453" max="8453" width="25.85546875" style="3" customWidth="1"/>
    <col min="8454" max="8454" width="25.42578125" style="3" bestFit="1" customWidth="1"/>
    <col min="8455" max="8457" width="22.42578125" style="3" customWidth="1"/>
    <col min="8458" max="8458" width="14.5703125" style="3" customWidth="1"/>
    <col min="8459" max="8459" width="13.28515625" style="3" bestFit="1" customWidth="1"/>
    <col min="8460" max="8460" width="11.7109375" style="3" bestFit="1" customWidth="1"/>
    <col min="8461" max="8706" width="9.140625" style="3"/>
    <col min="8707" max="8707" width="7.28515625" style="3" customWidth="1"/>
    <col min="8708" max="8708" width="81.85546875" style="3" customWidth="1"/>
    <col min="8709" max="8709" width="25.85546875" style="3" customWidth="1"/>
    <col min="8710" max="8710" width="25.42578125" style="3" bestFit="1" customWidth="1"/>
    <col min="8711" max="8713" width="22.42578125" style="3" customWidth="1"/>
    <col min="8714" max="8714" width="14.5703125" style="3" customWidth="1"/>
    <col min="8715" max="8715" width="13.28515625" style="3" bestFit="1" customWidth="1"/>
    <col min="8716" max="8716" width="11.7109375" style="3" bestFit="1" customWidth="1"/>
    <col min="8717" max="8962" width="9.140625" style="3"/>
    <col min="8963" max="8963" width="7.28515625" style="3" customWidth="1"/>
    <col min="8964" max="8964" width="81.85546875" style="3" customWidth="1"/>
    <col min="8965" max="8965" width="25.85546875" style="3" customWidth="1"/>
    <col min="8966" max="8966" width="25.42578125" style="3" bestFit="1" customWidth="1"/>
    <col min="8967" max="8969" width="22.42578125" style="3" customWidth="1"/>
    <col min="8970" max="8970" width="14.5703125" style="3" customWidth="1"/>
    <col min="8971" max="8971" width="13.28515625" style="3" bestFit="1" customWidth="1"/>
    <col min="8972" max="8972" width="11.7109375" style="3" bestFit="1" customWidth="1"/>
    <col min="8973" max="9218" width="9.140625" style="3"/>
    <col min="9219" max="9219" width="7.28515625" style="3" customWidth="1"/>
    <col min="9220" max="9220" width="81.85546875" style="3" customWidth="1"/>
    <col min="9221" max="9221" width="25.85546875" style="3" customWidth="1"/>
    <col min="9222" max="9222" width="25.42578125" style="3" bestFit="1" customWidth="1"/>
    <col min="9223" max="9225" width="22.42578125" style="3" customWidth="1"/>
    <col min="9226" max="9226" width="14.5703125" style="3" customWidth="1"/>
    <col min="9227" max="9227" width="13.28515625" style="3" bestFit="1" customWidth="1"/>
    <col min="9228" max="9228" width="11.7109375" style="3" bestFit="1" customWidth="1"/>
    <col min="9229" max="9474" width="9.140625" style="3"/>
    <col min="9475" max="9475" width="7.28515625" style="3" customWidth="1"/>
    <col min="9476" max="9476" width="81.85546875" style="3" customWidth="1"/>
    <col min="9477" max="9477" width="25.85546875" style="3" customWidth="1"/>
    <col min="9478" max="9478" width="25.42578125" style="3" bestFit="1" customWidth="1"/>
    <col min="9479" max="9481" width="22.42578125" style="3" customWidth="1"/>
    <col min="9482" max="9482" width="14.5703125" style="3" customWidth="1"/>
    <col min="9483" max="9483" width="13.28515625" style="3" bestFit="1" customWidth="1"/>
    <col min="9484" max="9484" width="11.7109375" style="3" bestFit="1" customWidth="1"/>
    <col min="9485" max="9730" width="9.140625" style="3"/>
    <col min="9731" max="9731" width="7.28515625" style="3" customWidth="1"/>
    <col min="9732" max="9732" width="81.85546875" style="3" customWidth="1"/>
    <col min="9733" max="9733" width="25.85546875" style="3" customWidth="1"/>
    <col min="9734" max="9734" width="25.42578125" style="3" bestFit="1" customWidth="1"/>
    <col min="9735" max="9737" width="22.42578125" style="3" customWidth="1"/>
    <col min="9738" max="9738" width="14.5703125" style="3" customWidth="1"/>
    <col min="9739" max="9739" width="13.28515625" style="3" bestFit="1" customWidth="1"/>
    <col min="9740" max="9740" width="11.7109375" style="3" bestFit="1" customWidth="1"/>
    <col min="9741" max="9986" width="9.140625" style="3"/>
    <col min="9987" max="9987" width="7.28515625" style="3" customWidth="1"/>
    <col min="9988" max="9988" width="81.85546875" style="3" customWidth="1"/>
    <col min="9989" max="9989" width="25.85546875" style="3" customWidth="1"/>
    <col min="9990" max="9990" width="25.42578125" style="3" bestFit="1" customWidth="1"/>
    <col min="9991" max="9993" width="22.42578125" style="3" customWidth="1"/>
    <col min="9994" max="9994" width="14.5703125" style="3" customWidth="1"/>
    <col min="9995" max="9995" width="13.28515625" style="3" bestFit="1" customWidth="1"/>
    <col min="9996" max="9996" width="11.7109375" style="3" bestFit="1" customWidth="1"/>
    <col min="9997" max="10242" width="9.140625" style="3"/>
    <col min="10243" max="10243" width="7.28515625" style="3" customWidth="1"/>
    <col min="10244" max="10244" width="81.85546875" style="3" customWidth="1"/>
    <col min="10245" max="10245" width="25.85546875" style="3" customWidth="1"/>
    <col min="10246" max="10246" width="25.42578125" style="3" bestFit="1" customWidth="1"/>
    <col min="10247" max="10249" width="22.42578125" style="3" customWidth="1"/>
    <col min="10250" max="10250" width="14.5703125" style="3" customWidth="1"/>
    <col min="10251" max="10251" width="13.28515625" style="3" bestFit="1" customWidth="1"/>
    <col min="10252" max="10252" width="11.7109375" style="3" bestFit="1" customWidth="1"/>
    <col min="10253" max="10498" width="9.140625" style="3"/>
    <col min="10499" max="10499" width="7.28515625" style="3" customWidth="1"/>
    <col min="10500" max="10500" width="81.85546875" style="3" customWidth="1"/>
    <col min="10501" max="10501" width="25.85546875" style="3" customWidth="1"/>
    <col min="10502" max="10502" width="25.42578125" style="3" bestFit="1" customWidth="1"/>
    <col min="10503" max="10505" width="22.42578125" style="3" customWidth="1"/>
    <col min="10506" max="10506" width="14.5703125" style="3" customWidth="1"/>
    <col min="10507" max="10507" width="13.28515625" style="3" bestFit="1" customWidth="1"/>
    <col min="10508" max="10508" width="11.7109375" style="3" bestFit="1" customWidth="1"/>
    <col min="10509" max="10754" width="9.140625" style="3"/>
    <col min="10755" max="10755" width="7.28515625" style="3" customWidth="1"/>
    <col min="10756" max="10756" width="81.85546875" style="3" customWidth="1"/>
    <col min="10757" max="10757" width="25.85546875" style="3" customWidth="1"/>
    <col min="10758" max="10758" width="25.42578125" style="3" bestFit="1" customWidth="1"/>
    <col min="10759" max="10761" width="22.42578125" style="3" customWidth="1"/>
    <col min="10762" max="10762" width="14.5703125" style="3" customWidth="1"/>
    <col min="10763" max="10763" width="13.28515625" style="3" bestFit="1" customWidth="1"/>
    <col min="10764" max="10764" width="11.7109375" style="3" bestFit="1" customWidth="1"/>
    <col min="10765" max="11010" width="9.140625" style="3"/>
    <col min="11011" max="11011" width="7.28515625" style="3" customWidth="1"/>
    <col min="11012" max="11012" width="81.85546875" style="3" customWidth="1"/>
    <col min="11013" max="11013" width="25.85546875" style="3" customWidth="1"/>
    <col min="11014" max="11014" width="25.42578125" style="3" bestFit="1" customWidth="1"/>
    <col min="11015" max="11017" width="22.42578125" style="3" customWidth="1"/>
    <col min="11018" max="11018" width="14.5703125" style="3" customWidth="1"/>
    <col min="11019" max="11019" width="13.28515625" style="3" bestFit="1" customWidth="1"/>
    <col min="11020" max="11020" width="11.7109375" style="3" bestFit="1" customWidth="1"/>
    <col min="11021" max="11266" width="9.140625" style="3"/>
    <col min="11267" max="11267" width="7.28515625" style="3" customWidth="1"/>
    <col min="11268" max="11268" width="81.85546875" style="3" customWidth="1"/>
    <col min="11269" max="11269" width="25.85546875" style="3" customWidth="1"/>
    <col min="11270" max="11270" width="25.42578125" style="3" bestFit="1" customWidth="1"/>
    <col min="11271" max="11273" width="22.42578125" style="3" customWidth="1"/>
    <col min="11274" max="11274" width="14.5703125" style="3" customWidth="1"/>
    <col min="11275" max="11275" width="13.28515625" style="3" bestFit="1" customWidth="1"/>
    <col min="11276" max="11276" width="11.7109375" style="3" bestFit="1" customWidth="1"/>
    <col min="11277" max="11522" width="9.140625" style="3"/>
    <col min="11523" max="11523" width="7.28515625" style="3" customWidth="1"/>
    <col min="11524" max="11524" width="81.85546875" style="3" customWidth="1"/>
    <col min="11525" max="11525" width="25.85546875" style="3" customWidth="1"/>
    <col min="11526" max="11526" width="25.42578125" style="3" bestFit="1" customWidth="1"/>
    <col min="11527" max="11529" width="22.42578125" style="3" customWidth="1"/>
    <col min="11530" max="11530" width="14.5703125" style="3" customWidth="1"/>
    <col min="11531" max="11531" width="13.28515625" style="3" bestFit="1" customWidth="1"/>
    <col min="11532" max="11532" width="11.7109375" style="3" bestFit="1" customWidth="1"/>
    <col min="11533" max="11778" width="9.140625" style="3"/>
    <col min="11779" max="11779" width="7.28515625" style="3" customWidth="1"/>
    <col min="11780" max="11780" width="81.85546875" style="3" customWidth="1"/>
    <col min="11781" max="11781" width="25.85546875" style="3" customWidth="1"/>
    <col min="11782" max="11782" width="25.42578125" style="3" bestFit="1" customWidth="1"/>
    <col min="11783" max="11785" width="22.42578125" style="3" customWidth="1"/>
    <col min="11786" max="11786" width="14.5703125" style="3" customWidth="1"/>
    <col min="11787" max="11787" width="13.28515625" style="3" bestFit="1" customWidth="1"/>
    <col min="11788" max="11788" width="11.7109375" style="3" bestFit="1" customWidth="1"/>
    <col min="11789" max="12034" width="9.140625" style="3"/>
    <col min="12035" max="12035" width="7.28515625" style="3" customWidth="1"/>
    <col min="12036" max="12036" width="81.85546875" style="3" customWidth="1"/>
    <col min="12037" max="12037" width="25.85546875" style="3" customWidth="1"/>
    <col min="12038" max="12038" width="25.42578125" style="3" bestFit="1" customWidth="1"/>
    <col min="12039" max="12041" width="22.42578125" style="3" customWidth="1"/>
    <col min="12042" max="12042" width="14.5703125" style="3" customWidth="1"/>
    <col min="12043" max="12043" width="13.28515625" style="3" bestFit="1" customWidth="1"/>
    <col min="12044" max="12044" width="11.7109375" style="3" bestFit="1" customWidth="1"/>
    <col min="12045" max="12290" width="9.140625" style="3"/>
    <col min="12291" max="12291" width="7.28515625" style="3" customWidth="1"/>
    <col min="12292" max="12292" width="81.85546875" style="3" customWidth="1"/>
    <col min="12293" max="12293" width="25.85546875" style="3" customWidth="1"/>
    <col min="12294" max="12294" width="25.42578125" style="3" bestFit="1" customWidth="1"/>
    <col min="12295" max="12297" width="22.42578125" style="3" customWidth="1"/>
    <col min="12298" max="12298" width="14.5703125" style="3" customWidth="1"/>
    <col min="12299" max="12299" width="13.28515625" style="3" bestFit="1" customWidth="1"/>
    <col min="12300" max="12300" width="11.7109375" style="3" bestFit="1" customWidth="1"/>
    <col min="12301" max="12546" width="9.140625" style="3"/>
    <col min="12547" max="12547" width="7.28515625" style="3" customWidth="1"/>
    <col min="12548" max="12548" width="81.85546875" style="3" customWidth="1"/>
    <col min="12549" max="12549" width="25.85546875" style="3" customWidth="1"/>
    <col min="12550" max="12550" width="25.42578125" style="3" bestFit="1" customWidth="1"/>
    <col min="12551" max="12553" width="22.42578125" style="3" customWidth="1"/>
    <col min="12554" max="12554" width="14.5703125" style="3" customWidth="1"/>
    <col min="12555" max="12555" width="13.28515625" style="3" bestFit="1" customWidth="1"/>
    <col min="12556" max="12556" width="11.7109375" style="3" bestFit="1" customWidth="1"/>
    <col min="12557" max="12802" width="9.140625" style="3"/>
    <col min="12803" max="12803" width="7.28515625" style="3" customWidth="1"/>
    <col min="12804" max="12804" width="81.85546875" style="3" customWidth="1"/>
    <col min="12805" max="12805" width="25.85546875" style="3" customWidth="1"/>
    <col min="12806" max="12806" width="25.42578125" style="3" bestFit="1" customWidth="1"/>
    <col min="12807" max="12809" width="22.42578125" style="3" customWidth="1"/>
    <col min="12810" max="12810" width="14.5703125" style="3" customWidth="1"/>
    <col min="12811" max="12811" width="13.28515625" style="3" bestFit="1" customWidth="1"/>
    <col min="12812" max="12812" width="11.7109375" style="3" bestFit="1" customWidth="1"/>
    <col min="12813" max="13058" width="9.140625" style="3"/>
    <col min="13059" max="13059" width="7.28515625" style="3" customWidth="1"/>
    <col min="13060" max="13060" width="81.85546875" style="3" customWidth="1"/>
    <col min="13061" max="13061" width="25.85546875" style="3" customWidth="1"/>
    <col min="13062" max="13062" width="25.42578125" style="3" bestFit="1" customWidth="1"/>
    <col min="13063" max="13065" width="22.42578125" style="3" customWidth="1"/>
    <col min="13066" max="13066" width="14.5703125" style="3" customWidth="1"/>
    <col min="13067" max="13067" width="13.28515625" style="3" bestFit="1" customWidth="1"/>
    <col min="13068" max="13068" width="11.7109375" style="3" bestFit="1" customWidth="1"/>
    <col min="13069" max="13314" width="9.140625" style="3"/>
    <col min="13315" max="13315" width="7.28515625" style="3" customWidth="1"/>
    <col min="13316" max="13316" width="81.85546875" style="3" customWidth="1"/>
    <col min="13317" max="13317" width="25.85546875" style="3" customWidth="1"/>
    <col min="13318" max="13318" width="25.42578125" style="3" bestFit="1" customWidth="1"/>
    <col min="13319" max="13321" width="22.42578125" style="3" customWidth="1"/>
    <col min="13322" max="13322" width="14.5703125" style="3" customWidth="1"/>
    <col min="13323" max="13323" width="13.28515625" style="3" bestFit="1" customWidth="1"/>
    <col min="13324" max="13324" width="11.7109375" style="3" bestFit="1" customWidth="1"/>
    <col min="13325" max="13570" width="9.140625" style="3"/>
    <col min="13571" max="13571" width="7.28515625" style="3" customWidth="1"/>
    <col min="13572" max="13572" width="81.85546875" style="3" customWidth="1"/>
    <col min="13573" max="13573" width="25.85546875" style="3" customWidth="1"/>
    <col min="13574" max="13574" width="25.42578125" style="3" bestFit="1" customWidth="1"/>
    <col min="13575" max="13577" width="22.42578125" style="3" customWidth="1"/>
    <col min="13578" max="13578" width="14.5703125" style="3" customWidth="1"/>
    <col min="13579" max="13579" width="13.28515625" style="3" bestFit="1" customWidth="1"/>
    <col min="13580" max="13580" width="11.7109375" style="3" bestFit="1" customWidth="1"/>
    <col min="13581" max="13826" width="9.140625" style="3"/>
    <col min="13827" max="13827" width="7.28515625" style="3" customWidth="1"/>
    <col min="13828" max="13828" width="81.85546875" style="3" customWidth="1"/>
    <col min="13829" max="13829" width="25.85546875" style="3" customWidth="1"/>
    <col min="13830" max="13830" width="25.42578125" style="3" bestFit="1" customWidth="1"/>
    <col min="13831" max="13833" width="22.42578125" style="3" customWidth="1"/>
    <col min="13834" max="13834" width="14.5703125" style="3" customWidth="1"/>
    <col min="13835" max="13835" width="13.28515625" style="3" bestFit="1" customWidth="1"/>
    <col min="13836" max="13836" width="11.7109375" style="3" bestFit="1" customWidth="1"/>
    <col min="13837" max="14082" width="9.140625" style="3"/>
    <col min="14083" max="14083" width="7.28515625" style="3" customWidth="1"/>
    <col min="14084" max="14084" width="81.85546875" style="3" customWidth="1"/>
    <col min="14085" max="14085" width="25.85546875" style="3" customWidth="1"/>
    <col min="14086" max="14086" width="25.42578125" style="3" bestFit="1" customWidth="1"/>
    <col min="14087" max="14089" width="22.42578125" style="3" customWidth="1"/>
    <col min="14090" max="14090" width="14.5703125" style="3" customWidth="1"/>
    <col min="14091" max="14091" width="13.28515625" style="3" bestFit="1" customWidth="1"/>
    <col min="14092" max="14092" width="11.7109375" style="3" bestFit="1" customWidth="1"/>
    <col min="14093" max="14338" width="9.140625" style="3"/>
    <col min="14339" max="14339" width="7.28515625" style="3" customWidth="1"/>
    <col min="14340" max="14340" width="81.85546875" style="3" customWidth="1"/>
    <col min="14341" max="14341" width="25.85546875" style="3" customWidth="1"/>
    <col min="14342" max="14342" width="25.42578125" style="3" bestFit="1" customWidth="1"/>
    <col min="14343" max="14345" width="22.42578125" style="3" customWidth="1"/>
    <col min="14346" max="14346" width="14.5703125" style="3" customWidth="1"/>
    <col min="14347" max="14347" width="13.28515625" style="3" bestFit="1" customWidth="1"/>
    <col min="14348" max="14348" width="11.7109375" style="3" bestFit="1" customWidth="1"/>
    <col min="14349" max="14594" width="9.140625" style="3"/>
    <col min="14595" max="14595" width="7.28515625" style="3" customWidth="1"/>
    <col min="14596" max="14596" width="81.85546875" style="3" customWidth="1"/>
    <col min="14597" max="14597" width="25.85546875" style="3" customWidth="1"/>
    <col min="14598" max="14598" width="25.42578125" style="3" bestFit="1" customWidth="1"/>
    <col min="14599" max="14601" width="22.42578125" style="3" customWidth="1"/>
    <col min="14602" max="14602" width="14.5703125" style="3" customWidth="1"/>
    <col min="14603" max="14603" width="13.28515625" style="3" bestFit="1" customWidth="1"/>
    <col min="14604" max="14604" width="11.7109375" style="3" bestFit="1" customWidth="1"/>
    <col min="14605" max="14850" width="9.140625" style="3"/>
    <col min="14851" max="14851" width="7.28515625" style="3" customWidth="1"/>
    <col min="14852" max="14852" width="81.85546875" style="3" customWidth="1"/>
    <col min="14853" max="14853" width="25.85546875" style="3" customWidth="1"/>
    <col min="14854" max="14854" width="25.42578125" style="3" bestFit="1" customWidth="1"/>
    <col min="14855" max="14857" width="22.42578125" style="3" customWidth="1"/>
    <col min="14858" max="14858" width="14.5703125" style="3" customWidth="1"/>
    <col min="14859" max="14859" width="13.28515625" style="3" bestFit="1" customWidth="1"/>
    <col min="14860" max="14860" width="11.7109375" style="3" bestFit="1" customWidth="1"/>
    <col min="14861" max="15106" width="9.140625" style="3"/>
    <col min="15107" max="15107" width="7.28515625" style="3" customWidth="1"/>
    <col min="15108" max="15108" width="81.85546875" style="3" customWidth="1"/>
    <col min="15109" max="15109" width="25.85546875" style="3" customWidth="1"/>
    <col min="15110" max="15110" width="25.42578125" style="3" bestFit="1" customWidth="1"/>
    <col min="15111" max="15113" width="22.42578125" style="3" customWidth="1"/>
    <col min="15114" max="15114" width="14.5703125" style="3" customWidth="1"/>
    <col min="15115" max="15115" width="13.28515625" style="3" bestFit="1" customWidth="1"/>
    <col min="15116" max="15116" width="11.7109375" style="3" bestFit="1" customWidth="1"/>
    <col min="15117" max="15362" width="9.140625" style="3"/>
    <col min="15363" max="15363" width="7.28515625" style="3" customWidth="1"/>
    <col min="15364" max="15364" width="81.85546875" style="3" customWidth="1"/>
    <col min="15365" max="15365" width="25.85546875" style="3" customWidth="1"/>
    <col min="15366" max="15366" width="25.42578125" style="3" bestFit="1" customWidth="1"/>
    <col min="15367" max="15369" width="22.42578125" style="3" customWidth="1"/>
    <col min="15370" max="15370" width="14.5703125" style="3" customWidth="1"/>
    <col min="15371" max="15371" width="13.28515625" style="3" bestFit="1" customWidth="1"/>
    <col min="15372" max="15372" width="11.7109375" style="3" bestFit="1" customWidth="1"/>
    <col min="15373" max="15618" width="9.140625" style="3"/>
    <col min="15619" max="15619" width="7.28515625" style="3" customWidth="1"/>
    <col min="15620" max="15620" width="81.85546875" style="3" customWidth="1"/>
    <col min="15621" max="15621" width="25.85546875" style="3" customWidth="1"/>
    <col min="15622" max="15622" width="25.42578125" style="3" bestFit="1" customWidth="1"/>
    <col min="15623" max="15625" width="22.42578125" style="3" customWidth="1"/>
    <col min="15626" max="15626" width="14.5703125" style="3" customWidth="1"/>
    <col min="15627" max="15627" width="13.28515625" style="3" bestFit="1" customWidth="1"/>
    <col min="15628" max="15628" width="11.7109375" style="3" bestFit="1" customWidth="1"/>
    <col min="15629" max="15874" width="9.140625" style="3"/>
    <col min="15875" max="15875" width="7.28515625" style="3" customWidth="1"/>
    <col min="15876" max="15876" width="81.85546875" style="3" customWidth="1"/>
    <col min="15877" max="15877" width="25.85546875" style="3" customWidth="1"/>
    <col min="15878" max="15878" width="25.42578125" style="3" bestFit="1" customWidth="1"/>
    <col min="15879" max="15881" width="22.42578125" style="3" customWidth="1"/>
    <col min="15882" max="15882" width="14.5703125" style="3" customWidth="1"/>
    <col min="15883" max="15883" width="13.28515625" style="3" bestFit="1" customWidth="1"/>
    <col min="15884" max="15884" width="11.7109375" style="3" bestFit="1" customWidth="1"/>
    <col min="15885" max="16130" width="9.140625" style="3"/>
    <col min="16131" max="16131" width="7.28515625" style="3" customWidth="1"/>
    <col min="16132" max="16132" width="81.85546875" style="3" customWidth="1"/>
    <col min="16133" max="16133" width="25.85546875" style="3" customWidth="1"/>
    <col min="16134" max="16134" width="25.42578125" style="3" bestFit="1" customWidth="1"/>
    <col min="16135" max="16137" width="22.42578125" style="3" customWidth="1"/>
    <col min="16138" max="16138" width="14.5703125" style="3" customWidth="1"/>
    <col min="16139" max="16139" width="13.28515625" style="3" bestFit="1" customWidth="1"/>
    <col min="16140" max="16140" width="11.7109375" style="3" bestFit="1" customWidth="1"/>
    <col min="16141" max="16384" width="9.140625" style="3"/>
  </cols>
  <sheetData>
    <row r="1" spans="1:31" ht="41.25" customHeight="1" x14ac:dyDescent="0.2">
      <c r="D1" s="2"/>
      <c r="E1" s="63" t="s">
        <v>0</v>
      </c>
      <c r="F1" s="63"/>
      <c r="G1" s="63"/>
      <c r="H1" s="63"/>
      <c r="I1" s="63"/>
      <c r="J1" s="63"/>
      <c r="K1" s="63"/>
      <c r="L1" s="63"/>
      <c r="M1" s="63"/>
      <c r="N1" s="63"/>
      <c r="O1" s="63"/>
      <c r="P1" s="63"/>
      <c r="Q1" s="63"/>
      <c r="R1" s="63"/>
      <c r="S1" s="2"/>
      <c r="T1" s="2"/>
      <c r="U1" s="2"/>
      <c r="V1" s="2"/>
      <c r="W1" s="2"/>
      <c r="X1" s="2"/>
      <c r="Y1" s="2"/>
      <c r="Z1" s="2"/>
      <c r="AA1" s="2"/>
      <c r="AB1" s="2"/>
      <c r="AC1" s="2"/>
      <c r="AD1" s="2"/>
      <c r="AE1" s="2"/>
    </row>
    <row r="2" spans="1:31" ht="17.100000000000001" customHeight="1" x14ac:dyDescent="0.2">
      <c r="A2" s="64" t="s">
        <v>1</v>
      </c>
      <c r="B2" s="64"/>
      <c r="C2" s="64"/>
      <c r="D2" s="64"/>
      <c r="E2" s="64"/>
      <c r="F2" s="64"/>
      <c r="G2" s="64"/>
      <c r="H2" s="64"/>
      <c r="I2" s="64"/>
    </row>
    <row r="3" spans="1:31" ht="17.100000000000001" customHeight="1" x14ac:dyDescent="0.2">
      <c r="A3" s="64" t="s">
        <v>2</v>
      </c>
      <c r="B3" s="64"/>
      <c r="C3" s="64"/>
      <c r="D3" s="64"/>
      <c r="E3" s="64"/>
      <c r="F3" s="64"/>
      <c r="G3" s="64"/>
      <c r="H3" s="64"/>
      <c r="I3" s="64"/>
    </row>
    <row r="4" spans="1:31" ht="17.100000000000001" customHeight="1" x14ac:dyDescent="0.2">
      <c r="A4" s="65" t="s">
        <v>3</v>
      </c>
      <c r="B4" s="65"/>
      <c r="C4" s="65"/>
      <c r="D4" s="65"/>
      <c r="E4" s="4"/>
      <c r="F4" s="5" t="s">
        <v>4</v>
      </c>
      <c r="G4" s="5" t="s">
        <v>5</v>
      </c>
      <c r="H4" s="5" t="s">
        <v>6</v>
      </c>
      <c r="I4" s="5" t="s">
        <v>7</v>
      </c>
      <c r="J4" s="5" t="s">
        <v>8</v>
      </c>
      <c r="K4" s="5" t="s">
        <v>9</v>
      </c>
      <c r="L4" s="5" t="s">
        <v>10</v>
      </c>
      <c r="M4" s="5" t="s">
        <v>11</v>
      </c>
      <c r="N4" s="5" t="s">
        <v>12</v>
      </c>
      <c r="O4" s="5" t="s">
        <v>13</v>
      </c>
      <c r="P4" s="5" t="s">
        <v>14</v>
      </c>
      <c r="Q4" s="5" t="s">
        <v>15</v>
      </c>
      <c r="R4" s="5" t="s">
        <v>16</v>
      </c>
      <c r="S4" s="5" t="s">
        <v>17</v>
      </c>
      <c r="T4" s="5" t="s">
        <v>18</v>
      </c>
      <c r="U4" s="5" t="s">
        <v>19</v>
      </c>
      <c r="V4" s="5" t="s">
        <v>20</v>
      </c>
      <c r="W4" s="5" t="s">
        <v>21</v>
      </c>
      <c r="X4" s="5" t="s">
        <v>22</v>
      </c>
      <c r="Y4" s="5" t="s">
        <v>23</v>
      </c>
      <c r="Z4" s="5" t="s">
        <v>24</v>
      </c>
      <c r="AA4" s="5" t="s">
        <v>25</v>
      </c>
      <c r="AB4" s="5" t="s">
        <v>26</v>
      </c>
      <c r="AC4" s="5" t="s">
        <v>27</v>
      </c>
      <c r="AD4" s="5" t="s">
        <v>28</v>
      </c>
      <c r="AE4" s="5" t="s">
        <v>29</v>
      </c>
    </row>
    <row r="5" spans="1:31" ht="33.75" customHeight="1" x14ac:dyDescent="0.2">
      <c r="A5" s="6" t="s">
        <v>30</v>
      </c>
      <c r="B5" s="6"/>
      <c r="C5" s="6"/>
      <c r="D5" s="4" t="s">
        <v>31</v>
      </c>
      <c r="E5" s="7" t="s">
        <v>32</v>
      </c>
      <c r="F5" s="8" t="s">
        <v>33</v>
      </c>
      <c r="G5" s="8" t="s">
        <v>34</v>
      </c>
      <c r="H5" s="8" t="s">
        <v>35</v>
      </c>
      <c r="I5" s="8" t="s">
        <v>36</v>
      </c>
      <c r="J5" s="8" t="s">
        <v>37</v>
      </c>
      <c r="K5" s="8" t="s">
        <v>38</v>
      </c>
      <c r="L5" s="8" t="s">
        <v>39</v>
      </c>
      <c r="M5" s="8" t="s">
        <v>40</v>
      </c>
      <c r="N5" s="8" t="s">
        <v>41</v>
      </c>
      <c r="O5" s="8" t="s">
        <v>42</v>
      </c>
      <c r="P5" s="8" t="s">
        <v>43</v>
      </c>
      <c r="Q5" s="8" t="s">
        <v>44</v>
      </c>
      <c r="R5" s="8" t="s">
        <v>45</v>
      </c>
      <c r="S5" s="8" t="s">
        <v>46</v>
      </c>
      <c r="T5" s="8" t="s">
        <v>47</v>
      </c>
      <c r="U5" s="8" t="s">
        <v>48</v>
      </c>
      <c r="V5" s="8" t="s">
        <v>49</v>
      </c>
      <c r="W5" s="8" t="s">
        <v>50</v>
      </c>
      <c r="X5" s="8" t="s">
        <v>51</v>
      </c>
      <c r="Y5" s="8" t="s">
        <v>52</v>
      </c>
      <c r="Z5" s="8" t="s">
        <v>53</v>
      </c>
      <c r="AA5" s="8" t="s">
        <v>54</v>
      </c>
      <c r="AB5" s="8" t="s">
        <v>55</v>
      </c>
      <c r="AC5" s="8" t="s">
        <v>56</v>
      </c>
      <c r="AD5" s="8" t="s">
        <v>57</v>
      </c>
      <c r="AE5" s="8" t="s">
        <v>58</v>
      </c>
    </row>
    <row r="6" spans="1:31" ht="15.95" customHeight="1" x14ac:dyDescent="0.2">
      <c r="A6" s="1">
        <v>6</v>
      </c>
      <c r="D6" s="4" t="s">
        <v>59</v>
      </c>
      <c r="E6" s="4"/>
      <c r="F6" s="4"/>
      <c r="G6" s="4"/>
      <c r="H6" s="4"/>
      <c r="I6" s="4"/>
      <c r="J6" s="4"/>
      <c r="K6" s="4"/>
      <c r="L6" s="4"/>
      <c r="M6" s="4"/>
      <c r="N6" s="4"/>
      <c r="O6" s="4"/>
      <c r="P6" s="4"/>
      <c r="Q6" s="4"/>
      <c r="R6" s="4"/>
      <c r="S6" s="4"/>
      <c r="T6" s="4"/>
      <c r="U6" s="4"/>
      <c r="V6" s="4"/>
      <c r="W6" s="4"/>
      <c r="X6" s="4"/>
      <c r="Y6" s="4"/>
      <c r="Z6" s="4"/>
      <c r="AA6" s="4"/>
      <c r="AB6" s="4"/>
      <c r="AC6" s="4"/>
      <c r="AD6" s="4"/>
      <c r="AE6" s="4"/>
    </row>
    <row r="7" spans="1:31" ht="15.95" customHeight="1" x14ac:dyDescent="0.2">
      <c r="A7" s="1">
        <v>7</v>
      </c>
      <c r="D7" s="9" t="s">
        <v>60</v>
      </c>
      <c r="E7" s="10">
        <f>SUM(F7:I7)</f>
        <v>0</v>
      </c>
      <c r="F7" s="10"/>
      <c r="G7" s="10"/>
      <c r="H7" s="10"/>
      <c r="I7" s="10"/>
      <c r="J7" s="10"/>
      <c r="K7" s="10"/>
      <c r="L7" s="10"/>
      <c r="M7" s="10"/>
      <c r="N7" s="10"/>
      <c r="O7" s="10"/>
      <c r="P7" s="10"/>
      <c r="Q7" s="10"/>
      <c r="R7" s="10"/>
      <c r="S7" s="10"/>
      <c r="T7" s="10"/>
      <c r="U7" s="10"/>
      <c r="V7" s="10"/>
      <c r="W7" s="10"/>
      <c r="X7" s="10"/>
      <c r="Y7" s="10"/>
      <c r="Z7" s="10"/>
      <c r="AA7" s="10"/>
      <c r="AB7" s="10"/>
      <c r="AC7" s="10"/>
      <c r="AD7" s="10"/>
      <c r="AE7" s="10"/>
    </row>
    <row r="8" spans="1:31" ht="15.95" customHeight="1" x14ac:dyDescent="0.2">
      <c r="A8" s="1">
        <v>8</v>
      </c>
      <c r="D8" s="9" t="s">
        <v>61</v>
      </c>
      <c r="E8" s="10">
        <f>SUM(F8:I8)</f>
        <v>0</v>
      </c>
      <c r="F8" s="10"/>
      <c r="G8" s="10"/>
      <c r="H8" s="10"/>
      <c r="I8" s="10"/>
      <c r="J8" s="10"/>
      <c r="K8" s="10"/>
      <c r="L8" s="10"/>
      <c r="M8" s="10"/>
      <c r="N8" s="10"/>
      <c r="O8" s="10"/>
      <c r="P8" s="10"/>
      <c r="Q8" s="10"/>
      <c r="R8" s="10"/>
      <c r="S8" s="10"/>
      <c r="T8" s="10"/>
      <c r="U8" s="10"/>
      <c r="V8" s="10"/>
      <c r="W8" s="10"/>
      <c r="X8" s="10"/>
      <c r="Y8" s="10"/>
      <c r="Z8" s="10"/>
      <c r="AA8" s="10"/>
      <c r="AB8" s="10"/>
      <c r="AC8" s="10"/>
      <c r="AD8" s="10"/>
      <c r="AE8" s="10"/>
    </row>
    <row r="9" spans="1:31" ht="15.95" customHeight="1" x14ac:dyDescent="0.2">
      <c r="A9" s="1">
        <v>9</v>
      </c>
      <c r="D9" s="9" t="s">
        <v>62</v>
      </c>
      <c r="E9" s="10">
        <f>SUM(F9:I9)</f>
        <v>0</v>
      </c>
      <c r="F9" s="10"/>
      <c r="G9" s="10"/>
      <c r="H9" s="10"/>
      <c r="I9" s="10"/>
      <c r="J9" s="10"/>
      <c r="K9" s="10"/>
      <c r="L9" s="10"/>
      <c r="M9" s="10"/>
      <c r="N9" s="10"/>
      <c r="O9" s="10"/>
      <c r="P9" s="10"/>
      <c r="Q9" s="10"/>
      <c r="R9" s="10"/>
      <c r="S9" s="10"/>
      <c r="T9" s="10"/>
      <c r="U9" s="10"/>
      <c r="V9" s="10"/>
      <c r="W9" s="10"/>
      <c r="X9" s="10"/>
      <c r="Y9" s="10"/>
      <c r="Z9" s="10"/>
      <c r="AA9" s="10"/>
      <c r="AB9" s="10"/>
      <c r="AC9" s="10"/>
      <c r="AD9" s="10"/>
      <c r="AE9" s="10"/>
    </row>
    <row r="10" spans="1:31" ht="15.95" customHeight="1" x14ac:dyDescent="0.2">
      <c r="A10" s="1">
        <v>10</v>
      </c>
      <c r="D10" s="9" t="s">
        <v>63</v>
      </c>
      <c r="E10" s="10">
        <f>SUM(F10:I10)</f>
        <v>0</v>
      </c>
      <c r="F10" s="10"/>
      <c r="G10" s="10"/>
      <c r="H10" s="10"/>
      <c r="I10" s="10"/>
      <c r="J10" s="10"/>
      <c r="K10" s="10"/>
      <c r="L10" s="10"/>
      <c r="M10" s="10"/>
      <c r="N10" s="10"/>
      <c r="O10" s="10"/>
      <c r="P10" s="10"/>
      <c r="Q10" s="10"/>
      <c r="R10" s="10"/>
      <c r="S10" s="10"/>
      <c r="T10" s="10"/>
      <c r="U10" s="10"/>
      <c r="V10" s="10"/>
      <c r="W10" s="10"/>
      <c r="X10" s="10"/>
      <c r="Y10" s="10"/>
      <c r="Z10" s="10"/>
      <c r="AA10" s="10"/>
      <c r="AB10" s="10"/>
      <c r="AC10" s="10"/>
      <c r="AD10" s="10"/>
      <c r="AE10" s="10"/>
    </row>
    <row r="11" spans="1:31" ht="15.95" customHeight="1" thickBot="1" x14ac:dyDescent="0.25">
      <c r="A11" s="1">
        <v>11</v>
      </c>
      <c r="D11" s="11" t="s">
        <v>64</v>
      </c>
      <c r="E11" s="12">
        <f>SUM(F11:AE11)</f>
        <v>254502491.08898535</v>
      </c>
      <c r="F11" s="12">
        <v>4060707.5297855772</v>
      </c>
      <c r="G11" s="12">
        <v>1956948.6237548438</v>
      </c>
      <c r="H11" s="12">
        <v>1599582.3290632209</v>
      </c>
      <c r="I11" s="12">
        <v>2969094.478556945</v>
      </c>
      <c r="J11" s="12">
        <v>8747618.052644968</v>
      </c>
      <c r="K11" s="12">
        <v>4931024.999665359</v>
      </c>
      <c r="L11" s="12">
        <v>46472959.12616951</v>
      </c>
      <c r="M11" s="12">
        <v>4296920.902259795</v>
      </c>
      <c r="N11" s="12">
        <v>10595182.886578022</v>
      </c>
      <c r="O11" s="12">
        <v>4192835.6343772914</v>
      </c>
      <c r="P11" s="12">
        <v>20752774.982952181</v>
      </c>
      <c r="Q11" s="12">
        <v>3789763.0156941907</v>
      </c>
      <c r="R11" s="12">
        <v>5417172.0565255294</v>
      </c>
      <c r="S11" s="12">
        <v>252992.23669360904</v>
      </c>
      <c r="T11" s="12">
        <v>25644907.373147015</v>
      </c>
      <c r="U11" s="12">
        <v>41431466.709019035</v>
      </c>
      <c r="V11" s="12">
        <v>3519158.5576650817</v>
      </c>
      <c r="W11" s="12">
        <v>13364941.875512814</v>
      </c>
      <c r="X11" s="12">
        <v>15485523.417490935</v>
      </c>
      <c r="Y11" s="12">
        <v>5370289.9081700062</v>
      </c>
      <c r="Z11" s="12">
        <v>881996.43867361953</v>
      </c>
      <c r="AA11" s="12">
        <v>5360660.9790970078</v>
      </c>
      <c r="AB11" s="12">
        <v>5185917.9755824273</v>
      </c>
      <c r="AC11" s="12">
        <v>16036071.13217869</v>
      </c>
      <c r="AD11" s="12">
        <v>1021410.8356590935</v>
      </c>
      <c r="AE11" s="12">
        <v>1164569.0320686132</v>
      </c>
    </row>
    <row r="12" spans="1:31" ht="7.5" customHeight="1" thickTop="1" x14ac:dyDescent="0.2">
      <c r="D12" s="4"/>
      <c r="E12" s="13"/>
      <c r="F12" s="13"/>
      <c r="G12" s="13"/>
      <c r="H12" s="13"/>
      <c r="I12" s="13"/>
      <c r="J12" s="13"/>
      <c r="K12" s="13"/>
      <c r="L12" s="13"/>
      <c r="M12" s="13"/>
      <c r="N12" s="13"/>
      <c r="O12" s="13"/>
      <c r="P12" s="13"/>
      <c r="Q12" s="13"/>
      <c r="R12" s="13"/>
      <c r="S12" s="13"/>
      <c r="T12" s="13"/>
      <c r="U12" s="13"/>
      <c r="V12" s="13"/>
      <c r="W12" s="13"/>
      <c r="X12" s="13"/>
      <c r="Y12" s="13"/>
      <c r="Z12" s="13"/>
      <c r="AA12" s="13"/>
      <c r="AB12" s="13"/>
      <c r="AC12" s="13"/>
      <c r="AD12" s="13"/>
      <c r="AE12" s="13"/>
    </row>
    <row r="13" spans="1:31" ht="15.95" customHeight="1" x14ac:dyDescent="0.2">
      <c r="A13" s="1">
        <v>13</v>
      </c>
      <c r="D13" s="14" t="s">
        <v>65</v>
      </c>
      <c r="E13" s="15">
        <f>E11</f>
        <v>254502491.08898535</v>
      </c>
      <c r="F13" s="15">
        <f>F11</f>
        <v>4060707.5297855772</v>
      </c>
      <c r="G13" s="15">
        <f>G11</f>
        <v>1956948.6237548438</v>
      </c>
      <c r="H13" s="15">
        <f>H11</f>
        <v>1599582.3290632209</v>
      </c>
      <c r="I13" s="15">
        <f>I11</f>
        <v>2969094.478556945</v>
      </c>
      <c r="J13" s="15">
        <f t="shared" ref="J13:AE13" si="0">J11</f>
        <v>8747618.052644968</v>
      </c>
      <c r="K13" s="15">
        <f t="shared" si="0"/>
        <v>4931024.999665359</v>
      </c>
      <c r="L13" s="15">
        <f t="shared" si="0"/>
        <v>46472959.12616951</v>
      </c>
      <c r="M13" s="15">
        <f t="shared" si="0"/>
        <v>4296920.902259795</v>
      </c>
      <c r="N13" s="15">
        <f t="shared" si="0"/>
        <v>10595182.886578022</v>
      </c>
      <c r="O13" s="15">
        <f t="shared" si="0"/>
        <v>4192835.6343772914</v>
      </c>
      <c r="P13" s="15">
        <f t="shared" si="0"/>
        <v>20752774.982952181</v>
      </c>
      <c r="Q13" s="15">
        <f t="shared" si="0"/>
        <v>3789763.0156941907</v>
      </c>
      <c r="R13" s="15">
        <f t="shared" si="0"/>
        <v>5417172.0565255294</v>
      </c>
      <c r="S13" s="15">
        <f t="shared" si="0"/>
        <v>252992.23669360904</v>
      </c>
      <c r="T13" s="15">
        <f t="shared" si="0"/>
        <v>25644907.373147015</v>
      </c>
      <c r="U13" s="15">
        <f t="shared" si="0"/>
        <v>41431466.709019035</v>
      </c>
      <c r="V13" s="15">
        <f t="shared" si="0"/>
        <v>3519158.5576650817</v>
      </c>
      <c r="W13" s="15">
        <f t="shared" si="0"/>
        <v>13364941.875512814</v>
      </c>
      <c r="X13" s="15">
        <f t="shared" si="0"/>
        <v>15485523.417490935</v>
      </c>
      <c r="Y13" s="15">
        <f t="shared" si="0"/>
        <v>5370289.9081700062</v>
      </c>
      <c r="Z13" s="15">
        <f t="shared" si="0"/>
        <v>881996.43867361953</v>
      </c>
      <c r="AA13" s="15">
        <f t="shared" si="0"/>
        <v>5360660.9790970078</v>
      </c>
      <c r="AB13" s="15">
        <f t="shared" si="0"/>
        <v>5185917.9755824273</v>
      </c>
      <c r="AC13" s="15">
        <f t="shared" si="0"/>
        <v>16036071.13217869</v>
      </c>
      <c r="AD13" s="15">
        <f t="shared" si="0"/>
        <v>1021410.8356590935</v>
      </c>
      <c r="AE13" s="15">
        <f t="shared" si="0"/>
        <v>1164569.0320686132</v>
      </c>
    </row>
    <row r="14" spans="1:31" ht="15.95" customHeight="1" x14ac:dyDescent="0.2">
      <c r="A14" s="1">
        <v>14</v>
      </c>
      <c r="D14" s="16" t="s">
        <v>66</v>
      </c>
      <c r="E14" s="16"/>
      <c r="F14" s="16"/>
      <c r="G14" s="16"/>
      <c r="H14" s="16"/>
      <c r="I14" s="16"/>
      <c r="J14" s="16"/>
      <c r="K14" s="16"/>
      <c r="L14" s="16"/>
      <c r="M14" s="16"/>
      <c r="N14" s="16"/>
      <c r="O14" s="16"/>
      <c r="P14" s="16"/>
      <c r="Q14" s="16"/>
      <c r="R14" s="16"/>
      <c r="S14" s="16"/>
      <c r="T14" s="16"/>
      <c r="U14" s="16"/>
      <c r="V14" s="16"/>
      <c r="W14" s="16"/>
      <c r="X14" s="16"/>
      <c r="Y14" s="16"/>
      <c r="Z14" s="16"/>
      <c r="AA14" s="16"/>
      <c r="AB14" s="16"/>
      <c r="AC14" s="16"/>
      <c r="AD14" s="16"/>
      <c r="AE14" s="16"/>
    </row>
    <row r="15" spans="1:31" ht="15.95" customHeight="1" x14ac:dyDescent="0.2">
      <c r="A15" s="1">
        <v>15</v>
      </c>
      <c r="D15" s="4" t="s">
        <v>67</v>
      </c>
      <c r="E15" s="4"/>
      <c r="F15" s="4"/>
      <c r="G15" s="4"/>
      <c r="H15" s="4"/>
      <c r="I15" s="4"/>
      <c r="J15" s="4"/>
      <c r="K15" s="4"/>
      <c r="L15" s="4"/>
      <c r="M15" s="4"/>
      <c r="N15" s="4"/>
      <c r="O15" s="4"/>
      <c r="P15" s="4"/>
      <c r="Q15" s="4"/>
      <c r="R15" s="4"/>
      <c r="S15" s="4"/>
      <c r="T15" s="4"/>
      <c r="U15" s="4"/>
      <c r="V15" s="4"/>
      <c r="W15" s="4"/>
      <c r="X15" s="4"/>
      <c r="Y15" s="4"/>
      <c r="Z15" s="4"/>
      <c r="AA15" s="4"/>
      <c r="AB15" s="4"/>
      <c r="AC15" s="4"/>
      <c r="AD15" s="4"/>
      <c r="AE15" s="4"/>
    </row>
    <row r="16" spans="1:31" ht="15.95" customHeight="1" x14ac:dyDescent="0.2">
      <c r="A16" s="1">
        <v>16</v>
      </c>
      <c r="D16" s="9" t="s">
        <v>68</v>
      </c>
      <c r="E16" s="17">
        <f>SUM(F16:AE16)</f>
        <v>1200765</v>
      </c>
      <c r="F16" s="17">
        <v>32175</v>
      </c>
      <c r="G16" s="17">
        <v>20300</v>
      </c>
      <c r="H16" s="17">
        <v>14713</v>
      </c>
      <c r="I16" s="17">
        <v>42723</v>
      </c>
      <c r="J16" s="17">
        <v>43579</v>
      </c>
      <c r="K16" s="17">
        <v>26140</v>
      </c>
      <c r="L16" s="17">
        <v>174202</v>
      </c>
      <c r="M16" s="17">
        <v>27829</v>
      </c>
      <c r="N16" s="17">
        <v>43629</v>
      </c>
      <c r="O16" s="17">
        <v>35089</v>
      </c>
      <c r="P16" s="17">
        <v>78830</v>
      </c>
      <c r="Q16" s="17">
        <v>21241</v>
      </c>
      <c r="R16" s="17">
        <v>51450</v>
      </c>
      <c r="S16" s="17">
        <v>8855</v>
      </c>
      <c r="T16" s="17">
        <v>87165</v>
      </c>
      <c r="U16" s="17">
        <v>113749</v>
      </c>
      <c r="V16" s="17">
        <v>20220</v>
      </c>
      <c r="W16" s="17">
        <v>53379</v>
      </c>
      <c r="X16" s="17">
        <v>84727</v>
      </c>
      <c r="Y16" s="17">
        <v>29407</v>
      </c>
      <c r="Z16" s="17">
        <v>8242</v>
      </c>
      <c r="AA16" s="17">
        <v>49204</v>
      </c>
      <c r="AB16" s="17">
        <v>32298</v>
      </c>
      <c r="AC16" s="17">
        <v>64932</v>
      </c>
      <c r="AD16" s="17">
        <v>22850</v>
      </c>
      <c r="AE16" s="17">
        <v>13837</v>
      </c>
    </row>
    <row r="17" spans="1:31" ht="15.95" customHeight="1" x14ac:dyDescent="0.2">
      <c r="A17" s="1">
        <v>17</v>
      </c>
      <c r="D17" s="9" t="s">
        <v>69</v>
      </c>
      <c r="E17" s="17">
        <f>SUM(F17:AE17)</f>
        <v>0</v>
      </c>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row>
    <row r="18" spans="1:31" ht="29.25" customHeight="1" x14ac:dyDescent="0.2">
      <c r="A18" s="1">
        <v>18</v>
      </c>
      <c r="D18" s="18" t="s">
        <v>250</v>
      </c>
      <c r="E18" s="19">
        <f>SUM(F18:AE18)</f>
        <v>31000</v>
      </c>
      <c r="F18" s="19"/>
      <c r="G18" s="19"/>
      <c r="H18" s="19"/>
      <c r="I18" s="19"/>
      <c r="J18" s="19">
        <v>31000</v>
      </c>
      <c r="K18" s="17"/>
      <c r="L18" s="17"/>
      <c r="M18" s="17"/>
      <c r="N18" s="17"/>
      <c r="O18" s="17"/>
      <c r="P18" s="17"/>
      <c r="Q18" s="17"/>
      <c r="R18" s="17"/>
      <c r="S18" s="17"/>
      <c r="T18" s="17"/>
      <c r="U18" s="17"/>
      <c r="V18" s="17"/>
      <c r="W18" s="17"/>
      <c r="X18" s="17"/>
      <c r="Y18" s="17"/>
      <c r="Z18" s="17"/>
      <c r="AA18" s="17"/>
      <c r="AB18" s="17"/>
      <c r="AC18" s="17"/>
      <c r="AD18" s="17"/>
      <c r="AE18" s="17"/>
    </row>
    <row r="19" spans="1:31" ht="15.95" customHeight="1" x14ac:dyDescent="0.2">
      <c r="A19" s="1">
        <v>19</v>
      </c>
      <c r="D19" s="9" t="s">
        <v>70</v>
      </c>
      <c r="E19" s="20">
        <f>SUM(F19:AE19)</f>
        <v>1231765</v>
      </c>
      <c r="F19" s="20">
        <f>SUM(F16:F18)</f>
        <v>32175</v>
      </c>
      <c r="G19" s="20">
        <f>SUM(G16:G18)</f>
        <v>20300</v>
      </c>
      <c r="H19" s="20">
        <f>SUM(H16:H18)</f>
        <v>14713</v>
      </c>
      <c r="I19" s="20">
        <f>SUM(I16:I18)</f>
        <v>42723</v>
      </c>
      <c r="J19" s="20">
        <f t="shared" ref="J19:AE19" si="1">SUM(J16:J18)</f>
        <v>74579</v>
      </c>
      <c r="K19" s="20">
        <f t="shared" si="1"/>
        <v>26140</v>
      </c>
      <c r="L19" s="20">
        <f t="shared" si="1"/>
        <v>174202</v>
      </c>
      <c r="M19" s="20">
        <f t="shared" si="1"/>
        <v>27829</v>
      </c>
      <c r="N19" s="20">
        <f t="shared" si="1"/>
        <v>43629</v>
      </c>
      <c r="O19" s="20">
        <f t="shared" si="1"/>
        <v>35089</v>
      </c>
      <c r="P19" s="20">
        <f t="shared" si="1"/>
        <v>78830</v>
      </c>
      <c r="Q19" s="20">
        <f t="shared" si="1"/>
        <v>21241</v>
      </c>
      <c r="R19" s="20">
        <f t="shared" si="1"/>
        <v>51450</v>
      </c>
      <c r="S19" s="20">
        <f t="shared" si="1"/>
        <v>8855</v>
      </c>
      <c r="T19" s="20">
        <f t="shared" si="1"/>
        <v>87165</v>
      </c>
      <c r="U19" s="20">
        <f t="shared" si="1"/>
        <v>113749</v>
      </c>
      <c r="V19" s="20">
        <f t="shared" si="1"/>
        <v>20220</v>
      </c>
      <c r="W19" s="20">
        <f t="shared" si="1"/>
        <v>53379</v>
      </c>
      <c r="X19" s="20">
        <f t="shared" si="1"/>
        <v>84727</v>
      </c>
      <c r="Y19" s="20">
        <f t="shared" si="1"/>
        <v>29407</v>
      </c>
      <c r="Z19" s="20">
        <f t="shared" si="1"/>
        <v>8242</v>
      </c>
      <c r="AA19" s="20">
        <f t="shared" si="1"/>
        <v>49204</v>
      </c>
      <c r="AB19" s="20">
        <f t="shared" si="1"/>
        <v>32298</v>
      </c>
      <c r="AC19" s="20">
        <f t="shared" si="1"/>
        <v>64932</v>
      </c>
      <c r="AD19" s="20">
        <f t="shared" si="1"/>
        <v>22850</v>
      </c>
      <c r="AE19" s="20">
        <f t="shared" si="1"/>
        <v>13837</v>
      </c>
    </row>
    <row r="20" spans="1:31" ht="15.95" customHeight="1" x14ac:dyDescent="0.2">
      <c r="A20" s="1">
        <v>20</v>
      </c>
      <c r="D20" s="21" t="s">
        <v>71</v>
      </c>
      <c r="E20" s="21"/>
      <c r="F20" s="21"/>
      <c r="G20" s="21"/>
      <c r="H20" s="21"/>
      <c r="I20" s="21"/>
      <c r="J20" s="21"/>
      <c r="K20" s="21"/>
      <c r="L20" s="21"/>
      <c r="M20" s="21"/>
      <c r="N20" s="21"/>
      <c r="O20" s="21"/>
      <c r="P20" s="21"/>
      <c r="Q20" s="21"/>
      <c r="R20" s="21"/>
      <c r="S20" s="21"/>
      <c r="T20" s="21"/>
      <c r="U20" s="21"/>
      <c r="V20" s="21"/>
      <c r="W20" s="21"/>
      <c r="X20" s="21"/>
      <c r="Y20" s="21"/>
      <c r="Z20" s="21"/>
      <c r="AA20" s="21"/>
      <c r="AB20" s="21"/>
      <c r="AC20" s="21"/>
      <c r="AD20" s="21"/>
      <c r="AE20" s="21"/>
    </row>
    <row r="21" spans="1:31" s="25" customFormat="1" ht="15.95" hidden="1" customHeight="1" x14ac:dyDescent="0.2">
      <c r="A21" s="22"/>
      <c r="B21" s="23" t="s">
        <v>72</v>
      </c>
      <c r="C21" s="23" t="s">
        <v>73</v>
      </c>
      <c r="D21" s="23" t="s">
        <v>74</v>
      </c>
      <c r="E21" s="24"/>
      <c r="F21" s="24"/>
      <c r="G21" s="24"/>
      <c r="H21" s="24"/>
      <c r="I21" s="24"/>
      <c r="J21" s="24"/>
      <c r="K21" s="24"/>
      <c r="L21" s="24"/>
      <c r="M21" s="24"/>
      <c r="N21" s="24"/>
      <c r="O21" s="24"/>
      <c r="P21" s="24"/>
      <c r="Q21" s="24"/>
      <c r="R21" s="24"/>
      <c r="S21" s="24"/>
      <c r="T21" s="24"/>
      <c r="U21" s="24"/>
      <c r="V21" s="24"/>
      <c r="W21" s="24"/>
      <c r="X21" s="24"/>
      <c r="Y21" s="24"/>
      <c r="Z21" s="24"/>
      <c r="AA21" s="24"/>
      <c r="AB21" s="24"/>
      <c r="AC21" s="24"/>
      <c r="AD21" s="24"/>
      <c r="AE21" s="24"/>
    </row>
    <row r="22" spans="1:31" s="25" customFormat="1" ht="15.95" hidden="1" customHeight="1" outlineLevel="2" x14ac:dyDescent="0.2">
      <c r="A22" s="22"/>
      <c r="B22" s="26" t="s">
        <v>75</v>
      </c>
      <c r="C22" s="26" t="s">
        <v>76</v>
      </c>
      <c r="D22" s="26" t="str">
        <f>VLOOKUP(C22,[1]KEYS!$A$1:$B$2332,2,FALSE)</f>
        <v>CITY OF ADELANTO</v>
      </c>
      <c r="E22" s="27">
        <f t="shared" ref="E22:E42" si="2">SUM(F22:AE22)</f>
        <v>1360.4973004414051</v>
      </c>
      <c r="F22" s="28">
        <v>664.03318702787556</v>
      </c>
      <c r="G22" s="28">
        <v>0</v>
      </c>
      <c r="H22" s="28">
        <v>0</v>
      </c>
      <c r="I22" s="28">
        <v>0</v>
      </c>
      <c r="J22" s="28">
        <v>0</v>
      </c>
      <c r="K22" s="28">
        <v>0</v>
      </c>
      <c r="L22" s="28">
        <v>0</v>
      </c>
      <c r="M22" s="28">
        <v>0</v>
      </c>
      <c r="N22" s="28">
        <v>0</v>
      </c>
      <c r="O22" s="28">
        <v>0</v>
      </c>
      <c r="P22" s="28">
        <v>0</v>
      </c>
      <c r="Q22" s="28">
        <v>0</v>
      </c>
      <c r="R22" s="28">
        <v>0</v>
      </c>
      <c r="S22" s="28">
        <v>0</v>
      </c>
      <c r="T22" s="28">
        <v>0</v>
      </c>
      <c r="U22" s="28">
        <v>0</v>
      </c>
      <c r="V22" s="28">
        <v>0</v>
      </c>
      <c r="W22" s="28">
        <v>0</v>
      </c>
      <c r="X22" s="28">
        <v>0</v>
      </c>
      <c r="Y22" s="28">
        <v>0</v>
      </c>
      <c r="Z22" s="28">
        <v>0</v>
      </c>
      <c r="AA22" s="28">
        <v>0</v>
      </c>
      <c r="AB22" s="28">
        <v>0</v>
      </c>
      <c r="AC22" s="28">
        <v>696.46411341352939</v>
      </c>
      <c r="AD22" s="28">
        <v>0</v>
      </c>
      <c r="AE22" s="28">
        <v>0</v>
      </c>
    </row>
    <row r="23" spans="1:31" s="25" customFormat="1" ht="15.95" hidden="1" customHeight="1" outlineLevel="2" x14ac:dyDescent="0.2">
      <c r="A23" s="22"/>
      <c r="B23" s="26" t="s">
        <v>75</v>
      </c>
      <c r="C23" s="26" t="s">
        <v>77</v>
      </c>
      <c r="D23" s="26" t="str">
        <f>VLOOKUP(C23,[1]KEYS!$A$1:$B$2332,2,FALSE)</f>
        <v>TOWN OF APPLE VALLEY</v>
      </c>
      <c r="E23" s="27">
        <f t="shared" si="2"/>
        <v>153074.63914596484</v>
      </c>
      <c r="F23" s="28">
        <v>0</v>
      </c>
      <c r="G23" s="28">
        <v>37089.1758518434</v>
      </c>
      <c r="H23" s="28">
        <v>0</v>
      </c>
      <c r="I23" s="28">
        <v>0</v>
      </c>
      <c r="J23" s="28">
        <v>0</v>
      </c>
      <c r="K23" s="28">
        <v>0</v>
      </c>
      <c r="L23" s="28">
        <v>0</v>
      </c>
      <c r="M23" s="28">
        <v>0</v>
      </c>
      <c r="N23" s="28">
        <v>0</v>
      </c>
      <c r="O23" s="28">
        <v>0</v>
      </c>
      <c r="P23" s="28">
        <v>0</v>
      </c>
      <c r="Q23" s="28">
        <v>0</v>
      </c>
      <c r="R23" s="28">
        <v>0</v>
      </c>
      <c r="S23" s="28">
        <v>0</v>
      </c>
      <c r="T23" s="28">
        <v>0</v>
      </c>
      <c r="U23" s="28">
        <v>0</v>
      </c>
      <c r="V23" s="28">
        <v>0</v>
      </c>
      <c r="W23" s="28">
        <v>0</v>
      </c>
      <c r="X23" s="28">
        <v>0</v>
      </c>
      <c r="Y23" s="28">
        <v>0</v>
      </c>
      <c r="Z23" s="28">
        <v>0</v>
      </c>
      <c r="AA23" s="28">
        <v>0</v>
      </c>
      <c r="AB23" s="28">
        <v>0</v>
      </c>
      <c r="AC23" s="28">
        <v>115985.46329412144</v>
      </c>
      <c r="AD23" s="28">
        <v>0</v>
      </c>
      <c r="AE23" s="28">
        <v>0</v>
      </c>
    </row>
    <row r="24" spans="1:31" s="25" customFormat="1" ht="15.95" hidden="1" customHeight="1" outlineLevel="2" x14ac:dyDescent="0.2">
      <c r="A24" s="22"/>
      <c r="B24" s="26" t="s">
        <v>75</v>
      </c>
      <c r="C24" s="26" t="s">
        <v>78</v>
      </c>
      <c r="D24" s="26" t="str">
        <f>VLOOKUP(C24,[1]KEYS!$A$1:$B$2332,2,FALSE)</f>
        <v>CITY OF BARSTOW</v>
      </c>
      <c r="E24" s="27">
        <f t="shared" si="2"/>
        <v>12706.995883891512</v>
      </c>
      <c r="F24" s="28">
        <v>0</v>
      </c>
      <c r="G24" s="28">
        <v>0</v>
      </c>
      <c r="H24" s="28">
        <v>12706.995883891512</v>
      </c>
      <c r="I24" s="28">
        <v>0</v>
      </c>
      <c r="J24" s="28">
        <v>0</v>
      </c>
      <c r="K24" s="28">
        <v>0</v>
      </c>
      <c r="L24" s="28">
        <v>0</v>
      </c>
      <c r="M24" s="28">
        <v>0</v>
      </c>
      <c r="N24" s="28">
        <v>0</v>
      </c>
      <c r="O24" s="28">
        <v>0</v>
      </c>
      <c r="P24" s="28">
        <v>0</v>
      </c>
      <c r="Q24" s="28">
        <v>0</v>
      </c>
      <c r="R24" s="28">
        <v>0</v>
      </c>
      <c r="S24" s="28">
        <v>0</v>
      </c>
      <c r="T24" s="28">
        <v>0</v>
      </c>
      <c r="U24" s="28">
        <v>0</v>
      </c>
      <c r="V24" s="28">
        <v>0</v>
      </c>
      <c r="W24" s="28">
        <v>0</v>
      </c>
      <c r="X24" s="28">
        <v>0</v>
      </c>
      <c r="Y24" s="28">
        <v>0</v>
      </c>
      <c r="Z24" s="28">
        <v>0</v>
      </c>
      <c r="AA24" s="28">
        <v>0</v>
      </c>
      <c r="AB24" s="28">
        <v>0</v>
      </c>
      <c r="AC24" s="28">
        <v>0</v>
      </c>
      <c r="AD24" s="28">
        <v>0</v>
      </c>
      <c r="AE24" s="28">
        <v>0</v>
      </c>
    </row>
    <row r="25" spans="1:31" s="25" customFormat="1" ht="15.95" hidden="1" customHeight="1" outlineLevel="2" x14ac:dyDescent="0.2">
      <c r="A25" s="22"/>
      <c r="B25" s="26" t="s">
        <v>75</v>
      </c>
      <c r="C25" s="26" t="s">
        <v>79</v>
      </c>
      <c r="D25" s="26" t="str">
        <f>VLOOKUP(C25,[1]KEYS!$A$1:$B$2332,2,FALSE)</f>
        <v>CITY OF BARSTOW-BARSTOW PARK - GTL</v>
      </c>
      <c r="E25" s="27">
        <f t="shared" si="2"/>
        <v>8753.8054874667923</v>
      </c>
      <c r="F25" s="28">
        <v>0</v>
      </c>
      <c r="G25" s="28">
        <v>0</v>
      </c>
      <c r="H25" s="28">
        <v>8753.8054874667923</v>
      </c>
      <c r="I25" s="28">
        <v>0</v>
      </c>
      <c r="J25" s="28">
        <v>0</v>
      </c>
      <c r="K25" s="28">
        <v>0</v>
      </c>
      <c r="L25" s="28">
        <v>0</v>
      </c>
      <c r="M25" s="28">
        <v>0</v>
      </c>
      <c r="N25" s="28">
        <v>0</v>
      </c>
      <c r="O25" s="28">
        <v>0</v>
      </c>
      <c r="P25" s="28">
        <v>0</v>
      </c>
      <c r="Q25" s="28">
        <v>0</v>
      </c>
      <c r="R25" s="28">
        <v>0</v>
      </c>
      <c r="S25" s="28">
        <v>0</v>
      </c>
      <c r="T25" s="28">
        <v>0</v>
      </c>
      <c r="U25" s="28">
        <v>0</v>
      </c>
      <c r="V25" s="28">
        <v>0</v>
      </c>
      <c r="W25" s="28">
        <v>0</v>
      </c>
      <c r="X25" s="28">
        <v>0</v>
      </c>
      <c r="Y25" s="28">
        <v>0</v>
      </c>
      <c r="Z25" s="28">
        <v>0</v>
      </c>
      <c r="AA25" s="28">
        <v>0</v>
      </c>
      <c r="AB25" s="28">
        <v>0</v>
      </c>
      <c r="AC25" s="28">
        <v>0</v>
      </c>
      <c r="AD25" s="28">
        <v>0</v>
      </c>
      <c r="AE25" s="28">
        <v>0</v>
      </c>
    </row>
    <row r="26" spans="1:31" s="25" customFormat="1" ht="15.95" hidden="1" customHeight="1" outlineLevel="2" x14ac:dyDescent="0.2">
      <c r="A26" s="22"/>
      <c r="B26" s="26" t="s">
        <v>75</v>
      </c>
      <c r="C26" s="26" t="s">
        <v>80</v>
      </c>
      <c r="D26" s="26" t="str">
        <f>VLOOKUP(C26,[1]KEYS!$A$1:$B$2332,2,FALSE)</f>
        <v>CITY OF BIG BEAR LAKE</v>
      </c>
      <c r="E26" s="27">
        <f t="shared" si="2"/>
        <v>30977.40476678668</v>
      </c>
      <c r="F26" s="28">
        <v>0</v>
      </c>
      <c r="G26" s="28">
        <v>0</v>
      </c>
      <c r="H26" s="28">
        <v>0</v>
      </c>
      <c r="I26" s="28">
        <v>30977.40476678668</v>
      </c>
      <c r="J26" s="28">
        <v>0</v>
      </c>
      <c r="K26" s="28">
        <v>0</v>
      </c>
      <c r="L26" s="28">
        <v>0</v>
      </c>
      <c r="M26" s="28">
        <v>0</v>
      </c>
      <c r="N26" s="28">
        <v>0</v>
      </c>
      <c r="O26" s="28">
        <v>0</v>
      </c>
      <c r="P26" s="28">
        <v>0</v>
      </c>
      <c r="Q26" s="28">
        <v>0</v>
      </c>
      <c r="R26" s="28">
        <v>0</v>
      </c>
      <c r="S26" s="28">
        <v>0</v>
      </c>
      <c r="T26" s="28">
        <v>0</v>
      </c>
      <c r="U26" s="28">
        <v>0</v>
      </c>
      <c r="V26" s="28">
        <v>0</v>
      </c>
      <c r="W26" s="28">
        <v>0</v>
      </c>
      <c r="X26" s="28">
        <v>0</v>
      </c>
      <c r="Y26" s="28">
        <v>0</v>
      </c>
      <c r="Z26" s="28">
        <v>0</v>
      </c>
      <c r="AA26" s="28">
        <v>0</v>
      </c>
      <c r="AB26" s="28">
        <v>0</v>
      </c>
      <c r="AC26" s="28">
        <v>0</v>
      </c>
      <c r="AD26" s="28">
        <v>0</v>
      </c>
      <c r="AE26" s="28">
        <v>0</v>
      </c>
    </row>
    <row r="27" spans="1:31" s="25" customFormat="1" ht="15.95" hidden="1" customHeight="1" outlineLevel="2" x14ac:dyDescent="0.2">
      <c r="A27" s="22"/>
      <c r="B27" s="26" t="s">
        <v>75</v>
      </c>
      <c r="C27" s="26" t="s">
        <v>81</v>
      </c>
      <c r="D27" s="26" t="str">
        <f>VLOOKUP(C27,[1]KEYS!$A$1:$B$2332,2,FALSE)</f>
        <v>CITY OF CHINO</v>
      </c>
      <c r="E27" s="27">
        <f t="shared" si="2"/>
        <v>15869.490054654008</v>
      </c>
      <c r="F27" s="28">
        <v>0</v>
      </c>
      <c r="G27" s="28">
        <v>0</v>
      </c>
      <c r="H27" s="28">
        <v>0</v>
      </c>
      <c r="I27" s="28">
        <v>0</v>
      </c>
      <c r="J27" s="28">
        <v>15869.490054654008</v>
      </c>
      <c r="K27" s="28">
        <v>0</v>
      </c>
      <c r="L27" s="28">
        <v>0</v>
      </c>
      <c r="M27" s="28">
        <v>0</v>
      </c>
      <c r="N27" s="28">
        <v>0</v>
      </c>
      <c r="O27" s="28">
        <v>0</v>
      </c>
      <c r="P27" s="28">
        <v>0</v>
      </c>
      <c r="Q27" s="28">
        <v>0</v>
      </c>
      <c r="R27" s="28">
        <v>0</v>
      </c>
      <c r="S27" s="28">
        <v>0</v>
      </c>
      <c r="T27" s="28">
        <v>0</v>
      </c>
      <c r="U27" s="28">
        <v>0</v>
      </c>
      <c r="V27" s="28">
        <v>0</v>
      </c>
      <c r="W27" s="28">
        <v>0</v>
      </c>
      <c r="X27" s="28">
        <v>0</v>
      </c>
      <c r="Y27" s="28">
        <v>0</v>
      </c>
      <c r="Z27" s="28">
        <v>0</v>
      </c>
      <c r="AA27" s="28">
        <v>0</v>
      </c>
      <c r="AB27" s="28">
        <v>0</v>
      </c>
      <c r="AC27" s="28">
        <v>0</v>
      </c>
      <c r="AD27" s="28">
        <v>0</v>
      </c>
      <c r="AE27" s="28">
        <v>0</v>
      </c>
    </row>
    <row r="28" spans="1:31" s="25" customFormat="1" ht="15.95" hidden="1" customHeight="1" outlineLevel="2" x14ac:dyDescent="0.2">
      <c r="A28" s="22"/>
      <c r="B28" s="26" t="s">
        <v>75</v>
      </c>
      <c r="C28" s="26" t="s">
        <v>82</v>
      </c>
      <c r="D28" s="26" t="str">
        <f>VLOOKUP(C28,[1]KEYS!$A$1:$B$2332,2,FALSE)</f>
        <v>CITY OF COLTON</v>
      </c>
      <c r="E28" s="27">
        <f t="shared" si="2"/>
        <v>65838.625169876716</v>
      </c>
      <c r="F28" s="28">
        <v>0</v>
      </c>
      <c r="G28" s="28">
        <v>0</v>
      </c>
      <c r="H28" s="28">
        <v>0</v>
      </c>
      <c r="I28" s="28">
        <v>0</v>
      </c>
      <c r="J28" s="28">
        <v>0</v>
      </c>
      <c r="K28" s="28">
        <v>25628.673496141386</v>
      </c>
      <c r="L28" s="28">
        <v>0</v>
      </c>
      <c r="M28" s="28">
        <v>0</v>
      </c>
      <c r="N28" s="28">
        <v>0</v>
      </c>
      <c r="O28" s="28">
        <v>0</v>
      </c>
      <c r="P28" s="28">
        <v>40209.951673735333</v>
      </c>
      <c r="Q28" s="28">
        <v>0</v>
      </c>
      <c r="R28" s="28">
        <v>0</v>
      </c>
      <c r="S28" s="28">
        <v>0</v>
      </c>
      <c r="T28" s="28">
        <v>0</v>
      </c>
      <c r="U28" s="28">
        <v>0</v>
      </c>
      <c r="V28" s="28">
        <v>0</v>
      </c>
      <c r="W28" s="28">
        <v>0</v>
      </c>
      <c r="X28" s="28">
        <v>0</v>
      </c>
      <c r="Y28" s="28">
        <v>0</v>
      </c>
      <c r="Z28" s="28">
        <v>0</v>
      </c>
      <c r="AA28" s="28">
        <v>0</v>
      </c>
      <c r="AB28" s="28">
        <v>0</v>
      </c>
      <c r="AC28" s="28">
        <v>0</v>
      </c>
      <c r="AD28" s="28">
        <v>0</v>
      </c>
      <c r="AE28" s="28">
        <v>0</v>
      </c>
    </row>
    <row r="29" spans="1:31" s="25" customFormat="1" ht="15.95" hidden="1" customHeight="1" outlineLevel="2" x14ac:dyDescent="0.2">
      <c r="A29" s="22"/>
      <c r="B29" s="26" t="s">
        <v>75</v>
      </c>
      <c r="C29" s="26" t="s">
        <v>83</v>
      </c>
      <c r="D29" s="26" t="str">
        <f>VLOOKUP(C29,[1]KEYS!$A$1:$B$2332,2,FALSE)</f>
        <v>CITY OF FONTANA</v>
      </c>
      <c r="E29" s="27">
        <f t="shared" si="2"/>
        <v>97520.008867397351</v>
      </c>
      <c r="F29" s="28">
        <v>0</v>
      </c>
      <c r="G29" s="28">
        <v>0</v>
      </c>
      <c r="H29" s="28">
        <v>0</v>
      </c>
      <c r="I29" s="28">
        <v>0</v>
      </c>
      <c r="J29" s="28">
        <v>0</v>
      </c>
      <c r="K29" s="28">
        <v>0</v>
      </c>
      <c r="L29" s="28">
        <v>95693.527826287958</v>
      </c>
      <c r="M29" s="28">
        <v>0</v>
      </c>
      <c r="N29" s="28">
        <v>0</v>
      </c>
      <c r="O29" s="28">
        <v>0</v>
      </c>
      <c r="P29" s="28">
        <v>0</v>
      </c>
      <c r="Q29" s="28">
        <v>0</v>
      </c>
      <c r="R29" s="28">
        <v>0</v>
      </c>
      <c r="S29" s="28">
        <v>0</v>
      </c>
      <c r="T29" s="28">
        <v>0</v>
      </c>
      <c r="U29" s="28">
        <v>0</v>
      </c>
      <c r="V29" s="28">
        <v>0</v>
      </c>
      <c r="W29" s="28">
        <v>0</v>
      </c>
      <c r="X29" s="28">
        <v>0</v>
      </c>
      <c r="Y29" s="28">
        <v>1826.4810411093915</v>
      </c>
      <c r="Z29" s="28">
        <v>0</v>
      </c>
      <c r="AA29" s="28">
        <v>0</v>
      </c>
      <c r="AB29" s="28">
        <v>0</v>
      </c>
      <c r="AC29" s="28">
        <v>0</v>
      </c>
      <c r="AD29" s="28">
        <v>0</v>
      </c>
      <c r="AE29" s="28">
        <v>0</v>
      </c>
    </row>
    <row r="30" spans="1:31" s="25" customFormat="1" ht="15.95" hidden="1" customHeight="1" outlineLevel="2" x14ac:dyDescent="0.2">
      <c r="A30" s="22"/>
      <c r="B30" s="26" t="s">
        <v>75</v>
      </c>
      <c r="C30" s="26" t="s">
        <v>84</v>
      </c>
      <c r="D30" s="26" t="str">
        <f>VLOOKUP(C30,[1]KEYS!$A$1:$B$2332,2,FALSE)</f>
        <v>CITY OF GRAND TERRACE</v>
      </c>
      <c r="E30" s="27">
        <f t="shared" si="2"/>
        <v>41726.635272073472</v>
      </c>
      <c r="F30" s="28">
        <v>0</v>
      </c>
      <c r="G30" s="28">
        <v>0</v>
      </c>
      <c r="H30" s="28">
        <v>0</v>
      </c>
      <c r="I30" s="28">
        <v>0</v>
      </c>
      <c r="J30" s="28">
        <v>0</v>
      </c>
      <c r="K30" s="28">
        <v>0</v>
      </c>
      <c r="L30" s="28">
        <v>0</v>
      </c>
      <c r="M30" s="28">
        <v>41726.635272073472</v>
      </c>
      <c r="N30" s="28">
        <v>0</v>
      </c>
      <c r="O30" s="28">
        <v>0</v>
      </c>
      <c r="P30" s="28">
        <v>0</v>
      </c>
      <c r="Q30" s="28">
        <v>0</v>
      </c>
      <c r="R30" s="28">
        <v>0</v>
      </c>
      <c r="S30" s="28">
        <v>0</v>
      </c>
      <c r="T30" s="28">
        <v>0</v>
      </c>
      <c r="U30" s="28">
        <v>0</v>
      </c>
      <c r="V30" s="28">
        <v>0</v>
      </c>
      <c r="W30" s="28">
        <v>0</v>
      </c>
      <c r="X30" s="28">
        <v>0</v>
      </c>
      <c r="Y30" s="28">
        <v>0</v>
      </c>
      <c r="Z30" s="28">
        <v>0</v>
      </c>
      <c r="AA30" s="28">
        <v>0</v>
      </c>
      <c r="AB30" s="28">
        <v>0</v>
      </c>
      <c r="AC30" s="28">
        <v>0</v>
      </c>
      <c r="AD30" s="28">
        <v>0</v>
      </c>
      <c r="AE30" s="28">
        <v>0</v>
      </c>
    </row>
    <row r="31" spans="1:31" s="25" customFormat="1" ht="15.95" hidden="1" customHeight="1" outlineLevel="2" x14ac:dyDescent="0.2">
      <c r="A31" s="22"/>
      <c r="B31" s="26" t="s">
        <v>75</v>
      </c>
      <c r="C31" s="26" t="s">
        <v>85</v>
      </c>
      <c r="D31" s="26" t="str">
        <f>VLOOKUP(C31,[1]KEYS!$A$1:$B$2332,2,FALSE)</f>
        <v>CITY OF HIGHLAND</v>
      </c>
      <c r="E31" s="27">
        <f t="shared" si="2"/>
        <v>48265.433293271868</v>
      </c>
      <c r="F31" s="28">
        <v>0</v>
      </c>
      <c r="G31" s="28">
        <v>0</v>
      </c>
      <c r="H31" s="28">
        <v>0</v>
      </c>
      <c r="I31" s="28">
        <v>0</v>
      </c>
      <c r="J31" s="28">
        <v>0</v>
      </c>
      <c r="K31" s="28">
        <v>0</v>
      </c>
      <c r="L31" s="28">
        <v>0</v>
      </c>
      <c r="M31" s="28">
        <v>0</v>
      </c>
      <c r="N31" s="28">
        <v>0</v>
      </c>
      <c r="O31" s="28">
        <v>48088.356152041953</v>
      </c>
      <c r="P31" s="28">
        <v>177.0771412299151</v>
      </c>
      <c r="Q31" s="28">
        <v>0</v>
      </c>
      <c r="R31" s="28">
        <v>0</v>
      </c>
      <c r="S31" s="28">
        <v>0</v>
      </c>
      <c r="T31" s="28">
        <v>0</v>
      </c>
      <c r="U31" s="28">
        <v>0</v>
      </c>
      <c r="V31" s="28">
        <v>0</v>
      </c>
      <c r="W31" s="28">
        <v>0</v>
      </c>
      <c r="X31" s="28">
        <v>0</v>
      </c>
      <c r="Y31" s="28">
        <v>0</v>
      </c>
      <c r="Z31" s="28">
        <v>0</v>
      </c>
      <c r="AA31" s="28">
        <v>0</v>
      </c>
      <c r="AB31" s="28">
        <v>0</v>
      </c>
      <c r="AC31" s="28">
        <v>0</v>
      </c>
      <c r="AD31" s="28">
        <v>0</v>
      </c>
      <c r="AE31" s="28">
        <v>0</v>
      </c>
    </row>
    <row r="32" spans="1:31" s="25" customFormat="1" ht="15.95" hidden="1" customHeight="1" outlineLevel="2" x14ac:dyDescent="0.2">
      <c r="A32" s="22"/>
      <c r="B32" s="26" t="s">
        <v>75</v>
      </c>
      <c r="C32" s="26" t="s">
        <v>86</v>
      </c>
      <c r="D32" s="26" t="str">
        <f>VLOOKUP(C32,[1]KEYS!$A$1:$B$2332,2,FALSE)</f>
        <v>CITY OF LOMA LINDA</v>
      </c>
      <c r="E32" s="27">
        <f t="shared" si="2"/>
        <v>79357.398264840303</v>
      </c>
      <c r="F32" s="28">
        <v>0</v>
      </c>
      <c r="G32" s="28">
        <v>0</v>
      </c>
      <c r="H32" s="28">
        <v>0</v>
      </c>
      <c r="I32" s="28">
        <v>0</v>
      </c>
      <c r="J32" s="28">
        <v>0</v>
      </c>
      <c r="K32" s="28">
        <v>0</v>
      </c>
      <c r="L32" s="28">
        <v>0</v>
      </c>
      <c r="M32" s="28">
        <v>0</v>
      </c>
      <c r="N32" s="28">
        <v>0</v>
      </c>
      <c r="O32" s="28">
        <v>0</v>
      </c>
      <c r="P32" s="28">
        <v>60383.584905850614</v>
      </c>
      <c r="Q32" s="28">
        <v>18973.813358989686</v>
      </c>
      <c r="R32" s="28">
        <v>0</v>
      </c>
      <c r="S32" s="28">
        <v>0</v>
      </c>
      <c r="T32" s="28">
        <v>0</v>
      </c>
      <c r="U32" s="28">
        <v>0</v>
      </c>
      <c r="V32" s="28">
        <v>0</v>
      </c>
      <c r="W32" s="28">
        <v>0</v>
      </c>
      <c r="X32" s="28">
        <v>0</v>
      </c>
      <c r="Y32" s="28">
        <v>0</v>
      </c>
      <c r="Z32" s="28">
        <v>0</v>
      </c>
      <c r="AA32" s="28">
        <v>0</v>
      </c>
      <c r="AB32" s="28">
        <v>0</v>
      </c>
      <c r="AC32" s="28">
        <v>0</v>
      </c>
      <c r="AD32" s="28">
        <v>0</v>
      </c>
      <c r="AE32" s="28">
        <v>0</v>
      </c>
    </row>
    <row r="33" spans="1:31" s="25" customFormat="1" ht="15.95" hidden="1" customHeight="1" outlineLevel="2" x14ac:dyDescent="0.2">
      <c r="A33" s="22"/>
      <c r="B33" s="26" t="s">
        <v>75</v>
      </c>
      <c r="C33" s="26" t="s">
        <v>87</v>
      </c>
      <c r="D33" s="26" t="str">
        <f>VLOOKUP(C33,[1]KEYS!$A$1:$B$2332,2,FALSE)</f>
        <v>CITY OF HESPERIA</v>
      </c>
      <c r="E33" s="27">
        <f t="shared" si="2"/>
        <v>-91965.783266600411</v>
      </c>
      <c r="F33" s="28">
        <v>0</v>
      </c>
      <c r="G33" s="28">
        <v>0</v>
      </c>
      <c r="H33" s="28">
        <v>0</v>
      </c>
      <c r="I33" s="28">
        <v>0</v>
      </c>
      <c r="J33" s="28">
        <v>0</v>
      </c>
      <c r="K33" s="28">
        <v>0</v>
      </c>
      <c r="L33" s="28">
        <v>0</v>
      </c>
      <c r="M33" s="28">
        <v>0</v>
      </c>
      <c r="N33" s="28">
        <v>5140.2899189508344</v>
      </c>
      <c r="O33" s="28">
        <v>0</v>
      </c>
      <c r="P33" s="28">
        <v>0</v>
      </c>
      <c r="Q33" s="28">
        <v>0</v>
      </c>
      <c r="R33" s="28">
        <v>0</v>
      </c>
      <c r="S33" s="28">
        <v>0</v>
      </c>
      <c r="T33" s="28">
        <v>0</v>
      </c>
      <c r="U33" s="28">
        <v>0</v>
      </c>
      <c r="V33" s="28">
        <v>0</v>
      </c>
      <c r="W33" s="28">
        <v>0</v>
      </c>
      <c r="X33" s="28">
        <v>0</v>
      </c>
      <c r="Y33" s="28">
        <v>0</v>
      </c>
      <c r="Z33" s="28">
        <v>0</v>
      </c>
      <c r="AA33" s="28">
        <v>0</v>
      </c>
      <c r="AB33" s="28">
        <v>0</v>
      </c>
      <c r="AC33" s="28">
        <v>-97106.073185551242</v>
      </c>
      <c r="AD33" s="28">
        <v>0</v>
      </c>
      <c r="AE33" s="28">
        <v>0</v>
      </c>
    </row>
    <row r="34" spans="1:31" s="25" customFormat="1" ht="15.95" hidden="1" customHeight="1" outlineLevel="2" x14ac:dyDescent="0.2">
      <c r="A34" s="22"/>
      <c r="B34" s="26" t="s">
        <v>75</v>
      </c>
      <c r="C34" s="26" t="s">
        <v>88</v>
      </c>
      <c r="D34" s="26" t="str">
        <f>VLOOKUP(C34,[1]KEYS!$A$1:$B$2332,2,FALSE)</f>
        <v>CITY OF MONTCLAIR</v>
      </c>
      <c r="E34" s="27">
        <f t="shared" si="2"/>
        <v>66895.155030021953</v>
      </c>
      <c r="F34" s="28">
        <v>0</v>
      </c>
      <c r="G34" s="28">
        <v>0</v>
      </c>
      <c r="H34" s="28">
        <v>0</v>
      </c>
      <c r="I34" s="28">
        <v>0</v>
      </c>
      <c r="J34" s="28">
        <v>0</v>
      </c>
      <c r="K34" s="28">
        <v>0</v>
      </c>
      <c r="L34" s="28">
        <v>0</v>
      </c>
      <c r="M34" s="28">
        <v>0</v>
      </c>
      <c r="N34" s="28">
        <v>0</v>
      </c>
      <c r="O34" s="28">
        <v>0</v>
      </c>
      <c r="P34" s="28">
        <v>0</v>
      </c>
      <c r="Q34" s="28">
        <v>0</v>
      </c>
      <c r="R34" s="28">
        <v>66895.155030021953</v>
      </c>
      <c r="S34" s="28">
        <v>0</v>
      </c>
      <c r="T34" s="28">
        <v>0</v>
      </c>
      <c r="U34" s="28">
        <v>0</v>
      </c>
      <c r="V34" s="28">
        <v>0</v>
      </c>
      <c r="W34" s="28">
        <v>0</v>
      </c>
      <c r="X34" s="28">
        <v>0</v>
      </c>
      <c r="Y34" s="28">
        <v>0</v>
      </c>
      <c r="Z34" s="28">
        <v>0</v>
      </c>
      <c r="AA34" s="28">
        <v>0</v>
      </c>
      <c r="AB34" s="28">
        <v>0</v>
      </c>
      <c r="AC34" s="28">
        <v>0</v>
      </c>
      <c r="AD34" s="28">
        <v>0</v>
      </c>
      <c r="AE34" s="28">
        <v>0</v>
      </c>
    </row>
    <row r="35" spans="1:31" s="25" customFormat="1" ht="15.95" hidden="1" customHeight="1" outlineLevel="2" x14ac:dyDescent="0.2">
      <c r="A35" s="22"/>
      <c r="B35" s="26" t="s">
        <v>75</v>
      </c>
      <c r="C35" s="26" t="s">
        <v>89</v>
      </c>
      <c r="D35" s="26" t="str">
        <f>VLOOKUP(C35,[1]KEYS!$A$1:$B$2332,2,FALSE)</f>
        <v>CITY OF ONTARIO</v>
      </c>
      <c r="E35" s="27">
        <f t="shared" si="2"/>
        <v>76572.85647817461</v>
      </c>
      <c r="F35" s="28">
        <v>0</v>
      </c>
      <c r="G35" s="28">
        <v>0</v>
      </c>
      <c r="H35" s="28">
        <v>0</v>
      </c>
      <c r="I35" s="28">
        <v>0</v>
      </c>
      <c r="J35" s="28">
        <v>0</v>
      </c>
      <c r="K35" s="28">
        <v>0</v>
      </c>
      <c r="L35" s="28">
        <v>0</v>
      </c>
      <c r="M35" s="28">
        <v>0</v>
      </c>
      <c r="N35" s="28">
        <v>0</v>
      </c>
      <c r="O35" s="28">
        <v>0</v>
      </c>
      <c r="P35" s="28">
        <v>0</v>
      </c>
      <c r="Q35" s="28">
        <v>0</v>
      </c>
      <c r="R35" s="28">
        <v>0</v>
      </c>
      <c r="S35" s="28">
        <v>0</v>
      </c>
      <c r="T35" s="28">
        <v>76572.85647817461</v>
      </c>
      <c r="U35" s="28">
        <v>0</v>
      </c>
      <c r="V35" s="28">
        <v>0</v>
      </c>
      <c r="W35" s="28">
        <v>0</v>
      </c>
      <c r="X35" s="28">
        <v>0</v>
      </c>
      <c r="Y35" s="28">
        <v>0</v>
      </c>
      <c r="Z35" s="28">
        <v>0</v>
      </c>
      <c r="AA35" s="28">
        <v>0</v>
      </c>
      <c r="AB35" s="28">
        <v>0</v>
      </c>
      <c r="AC35" s="28">
        <v>0</v>
      </c>
      <c r="AD35" s="28">
        <v>0</v>
      </c>
      <c r="AE35" s="28">
        <v>0</v>
      </c>
    </row>
    <row r="36" spans="1:31" s="25" customFormat="1" ht="15.95" hidden="1" customHeight="1" outlineLevel="2" x14ac:dyDescent="0.2">
      <c r="A36" s="22"/>
      <c r="B36" s="26" t="s">
        <v>75</v>
      </c>
      <c r="C36" s="26" t="s">
        <v>90</v>
      </c>
      <c r="D36" s="26" t="str">
        <f>VLOOKUP(C36,[1]KEYS!$A$1:$B$2332,2,FALSE)</f>
        <v>CITY OF RANCHO CUCAMONGA</v>
      </c>
      <c r="E36" s="27">
        <f t="shared" si="2"/>
        <v>841890.45391099632</v>
      </c>
      <c r="F36" s="28">
        <v>0</v>
      </c>
      <c r="G36" s="28">
        <v>0</v>
      </c>
      <c r="H36" s="28">
        <v>0</v>
      </c>
      <c r="I36" s="28">
        <v>0</v>
      </c>
      <c r="J36" s="28">
        <v>0</v>
      </c>
      <c r="K36" s="28">
        <v>0</v>
      </c>
      <c r="L36" s="28">
        <v>0</v>
      </c>
      <c r="M36" s="28">
        <v>0</v>
      </c>
      <c r="N36" s="28">
        <v>0</v>
      </c>
      <c r="O36" s="28">
        <v>0</v>
      </c>
      <c r="P36" s="28">
        <v>0</v>
      </c>
      <c r="Q36" s="28">
        <v>0</v>
      </c>
      <c r="R36" s="28">
        <v>0</v>
      </c>
      <c r="S36" s="28">
        <v>0</v>
      </c>
      <c r="T36" s="28">
        <v>0</v>
      </c>
      <c r="U36" s="28">
        <v>841890.45391099632</v>
      </c>
      <c r="V36" s="28">
        <v>0</v>
      </c>
      <c r="W36" s="28">
        <v>0</v>
      </c>
      <c r="X36" s="28">
        <v>0</v>
      </c>
      <c r="Y36" s="28">
        <v>0</v>
      </c>
      <c r="Z36" s="28">
        <v>0</v>
      </c>
      <c r="AA36" s="28">
        <v>0</v>
      </c>
      <c r="AB36" s="28">
        <v>0</v>
      </c>
      <c r="AC36" s="28">
        <v>0</v>
      </c>
      <c r="AD36" s="28">
        <v>0</v>
      </c>
      <c r="AE36" s="28">
        <v>0</v>
      </c>
    </row>
    <row r="37" spans="1:31" s="25" customFormat="1" ht="15.95" hidden="1" customHeight="1" outlineLevel="2" x14ac:dyDescent="0.2">
      <c r="A37" s="22"/>
      <c r="B37" s="26" t="s">
        <v>75</v>
      </c>
      <c r="C37" s="26" t="s">
        <v>91</v>
      </c>
      <c r="D37" s="26" t="str">
        <f>VLOOKUP(C37,[1]KEYS!$A$1:$B$2332,2,FALSE)</f>
        <v>CITY OF REDLANDS-DEBT SERVICE MEASURE "O" BONDS</v>
      </c>
      <c r="E37" s="27">
        <f t="shared" si="2"/>
        <v>2538.7576310968839</v>
      </c>
      <c r="F37" s="28">
        <v>0</v>
      </c>
      <c r="G37" s="28">
        <v>0</v>
      </c>
      <c r="H37" s="28">
        <v>0</v>
      </c>
      <c r="I37" s="28">
        <v>0</v>
      </c>
      <c r="J37" s="28">
        <v>0</v>
      </c>
      <c r="K37" s="28">
        <v>0</v>
      </c>
      <c r="L37" s="28">
        <v>0</v>
      </c>
      <c r="M37" s="28">
        <v>0</v>
      </c>
      <c r="N37" s="28">
        <v>0</v>
      </c>
      <c r="O37" s="28">
        <v>0</v>
      </c>
      <c r="P37" s="28">
        <v>0</v>
      </c>
      <c r="Q37" s="28">
        <v>0</v>
      </c>
      <c r="R37" s="28">
        <v>0</v>
      </c>
      <c r="S37" s="28">
        <v>0</v>
      </c>
      <c r="T37" s="28">
        <v>0</v>
      </c>
      <c r="U37" s="28">
        <v>0</v>
      </c>
      <c r="V37" s="28">
        <v>2538.7576310968839</v>
      </c>
      <c r="W37" s="28">
        <v>0</v>
      </c>
      <c r="X37" s="28">
        <v>0</v>
      </c>
      <c r="Y37" s="28">
        <v>0</v>
      </c>
      <c r="Z37" s="28">
        <v>0</v>
      </c>
      <c r="AA37" s="28">
        <v>0</v>
      </c>
      <c r="AB37" s="28">
        <v>0</v>
      </c>
      <c r="AC37" s="28">
        <v>0</v>
      </c>
      <c r="AD37" s="28">
        <v>0</v>
      </c>
      <c r="AE37" s="28">
        <v>0</v>
      </c>
    </row>
    <row r="38" spans="1:31" s="25" customFormat="1" ht="15.95" hidden="1" customHeight="1" outlineLevel="2" x14ac:dyDescent="0.2">
      <c r="A38" s="22"/>
      <c r="B38" s="26" t="s">
        <v>75</v>
      </c>
      <c r="C38" s="26" t="s">
        <v>92</v>
      </c>
      <c r="D38" s="26" t="str">
        <f>VLOOKUP(C38,[1]KEYS!$A$1:$B$2332,2,FALSE)</f>
        <v>CITY OF REDLANDS</v>
      </c>
      <c r="E38" s="27">
        <f t="shared" si="2"/>
        <v>520525.43894435099</v>
      </c>
      <c r="F38" s="28">
        <v>0</v>
      </c>
      <c r="G38" s="28">
        <v>0</v>
      </c>
      <c r="H38" s="28">
        <v>0</v>
      </c>
      <c r="I38" s="28">
        <v>0</v>
      </c>
      <c r="J38" s="28">
        <v>0</v>
      </c>
      <c r="K38" s="28">
        <v>0</v>
      </c>
      <c r="L38" s="28">
        <v>0</v>
      </c>
      <c r="M38" s="28">
        <v>0</v>
      </c>
      <c r="N38" s="28">
        <v>0</v>
      </c>
      <c r="O38" s="28">
        <v>0</v>
      </c>
      <c r="P38" s="28">
        <v>469664.44562005682</v>
      </c>
      <c r="Q38" s="28">
        <v>0</v>
      </c>
      <c r="R38" s="28">
        <v>0</v>
      </c>
      <c r="S38" s="28">
        <v>0</v>
      </c>
      <c r="T38" s="28">
        <v>0</v>
      </c>
      <c r="U38" s="28">
        <v>0</v>
      </c>
      <c r="V38" s="28">
        <v>50860.993324294148</v>
      </c>
      <c r="W38" s="28">
        <v>0</v>
      </c>
      <c r="X38" s="28">
        <v>0</v>
      </c>
      <c r="Y38" s="28">
        <v>0</v>
      </c>
      <c r="Z38" s="28">
        <v>0</v>
      </c>
      <c r="AA38" s="28">
        <v>0</v>
      </c>
      <c r="AB38" s="28">
        <v>0</v>
      </c>
      <c r="AC38" s="28">
        <v>0</v>
      </c>
      <c r="AD38" s="28">
        <v>0</v>
      </c>
      <c r="AE38" s="28">
        <v>0</v>
      </c>
    </row>
    <row r="39" spans="1:31" s="25" customFormat="1" ht="15.95" hidden="1" customHeight="1" outlineLevel="2" x14ac:dyDescent="0.2">
      <c r="A39" s="22"/>
      <c r="B39" s="26" t="s">
        <v>75</v>
      </c>
      <c r="C39" s="26" t="s">
        <v>93</v>
      </c>
      <c r="D39" s="26" t="str">
        <f>VLOOKUP(C39,[1]KEYS!$A$1:$B$2332,2,FALSE)</f>
        <v>CITY OF RIALTO</v>
      </c>
      <c r="E39" s="27">
        <f t="shared" si="2"/>
        <v>244869.50293572625</v>
      </c>
      <c r="F39" s="28">
        <v>0</v>
      </c>
      <c r="G39" s="28">
        <v>0</v>
      </c>
      <c r="H39" s="28">
        <v>0</v>
      </c>
      <c r="I39" s="28">
        <v>0</v>
      </c>
      <c r="J39" s="28">
        <v>0</v>
      </c>
      <c r="K39" s="28">
        <v>0</v>
      </c>
      <c r="L39" s="28">
        <v>0</v>
      </c>
      <c r="M39" s="28">
        <v>0</v>
      </c>
      <c r="N39" s="28">
        <v>0</v>
      </c>
      <c r="O39" s="28">
        <v>0</v>
      </c>
      <c r="P39" s="28">
        <v>0</v>
      </c>
      <c r="Q39" s="28">
        <v>0</v>
      </c>
      <c r="R39" s="28">
        <v>0</v>
      </c>
      <c r="S39" s="28">
        <v>0</v>
      </c>
      <c r="T39" s="28">
        <v>0</v>
      </c>
      <c r="U39" s="28">
        <v>0</v>
      </c>
      <c r="V39" s="28">
        <v>0</v>
      </c>
      <c r="W39" s="28">
        <v>244869.50293572625</v>
      </c>
      <c r="X39" s="28">
        <v>0</v>
      </c>
      <c r="Y39" s="28">
        <v>0</v>
      </c>
      <c r="Z39" s="28">
        <v>0</v>
      </c>
      <c r="AA39" s="28">
        <v>0</v>
      </c>
      <c r="AB39" s="28">
        <v>0</v>
      </c>
      <c r="AC39" s="28">
        <v>0</v>
      </c>
      <c r="AD39" s="28">
        <v>0</v>
      </c>
      <c r="AE39" s="28">
        <v>0</v>
      </c>
    </row>
    <row r="40" spans="1:31" s="25" customFormat="1" ht="15.95" hidden="1" customHeight="1" outlineLevel="2" x14ac:dyDescent="0.2">
      <c r="A40" s="22"/>
      <c r="B40" s="26" t="s">
        <v>75</v>
      </c>
      <c r="C40" s="26" t="s">
        <v>94</v>
      </c>
      <c r="D40" s="26" t="str">
        <f>VLOOKUP(C40,[1]KEYS!$A$1:$B$2332,2,FALSE)</f>
        <v>CITY OF SAN BERNARDINO</v>
      </c>
      <c r="E40" s="27">
        <f t="shared" si="2"/>
        <v>1582650.6643643971</v>
      </c>
      <c r="F40" s="28">
        <v>0</v>
      </c>
      <c r="G40" s="28">
        <v>0</v>
      </c>
      <c r="H40" s="28">
        <v>0</v>
      </c>
      <c r="I40" s="28">
        <v>0</v>
      </c>
      <c r="J40" s="28">
        <v>0</v>
      </c>
      <c r="K40" s="28">
        <v>0</v>
      </c>
      <c r="L40" s="28">
        <v>0</v>
      </c>
      <c r="M40" s="28">
        <v>0</v>
      </c>
      <c r="N40" s="28">
        <v>0</v>
      </c>
      <c r="O40" s="28">
        <v>0</v>
      </c>
      <c r="P40" s="28">
        <v>1343082.9499110929</v>
      </c>
      <c r="Q40" s="28">
        <v>0</v>
      </c>
      <c r="R40" s="28">
        <v>0</v>
      </c>
      <c r="S40" s="28">
        <v>0</v>
      </c>
      <c r="T40" s="28">
        <v>0</v>
      </c>
      <c r="U40" s="28">
        <v>0</v>
      </c>
      <c r="V40" s="28">
        <v>0</v>
      </c>
      <c r="W40" s="28">
        <v>0</v>
      </c>
      <c r="X40" s="28">
        <v>239567.7144533043</v>
      </c>
      <c r="Y40" s="28">
        <v>0</v>
      </c>
      <c r="Z40" s="28">
        <v>0</v>
      </c>
      <c r="AA40" s="28">
        <v>0</v>
      </c>
      <c r="AB40" s="28">
        <v>0</v>
      </c>
      <c r="AC40" s="28">
        <v>0</v>
      </c>
      <c r="AD40" s="28">
        <v>0</v>
      </c>
      <c r="AE40" s="28">
        <v>0</v>
      </c>
    </row>
    <row r="41" spans="1:31" s="25" customFormat="1" ht="15.95" hidden="1" customHeight="1" outlineLevel="2" x14ac:dyDescent="0.2">
      <c r="A41" s="22"/>
      <c r="B41" s="26" t="s">
        <v>75</v>
      </c>
      <c r="C41" s="26" t="s">
        <v>95</v>
      </c>
      <c r="D41" s="26" t="str">
        <f>VLOOKUP(C41,[1]KEYS!$A$1:$B$2332,2,FALSE)</f>
        <v>CITY OF UPLAND</v>
      </c>
      <c r="E41" s="27">
        <f t="shared" si="2"/>
        <v>92546.743220998629</v>
      </c>
      <c r="F41" s="28">
        <v>0</v>
      </c>
      <c r="G41" s="28">
        <v>0</v>
      </c>
      <c r="H41" s="28">
        <v>0</v>
      </c>
      <c r="I41" s="28">
        <v>0</v>
      </c>
      <c r="J41" s="28">
        <v>0</v>
      </c>
      <c r="K41" s="28">
        <v>0</v>
      </c>
      <c r="L41" s="28">
        <v>0</v>
      </c>
      <c r="M41" s="28">
        <v>0</v>
      </c>
      <c r="N41" s="28">
        <v>0</v>
      </c>
      <c r="O41" s="28">
        <v>0</v>
      </c>
      <c r="P41" s="28">
        <v>0</v>
      </c>
      <c r="Q41" s="28">
        <v>0</v>
      </c>
      <c r="R41" s="28">
        <v>0</v>
      </c>
      <c r="S41" s="28">
        <v>0</v>
      </c>
      <c r="T41" s="28">
        <v>0</v>
      </c>
      <c r="U41" s="28">
        <v>0</v>
      </c>
      <c r="V41" s="28">
        <v>0</v>
      </c>
      <c r="W41" s="28">
        <v>0</v>
      </c>
      <c r="X41" s="28">
        <v>0</v>
      </c>
      <c r="Y41" s="28">
        <v>0</v>
      </c>
      <c r="Z41" s="28">
        <v>0</v>
      </c>
      <c r="AA41" s="28">
        <v>92546.743220998629</v>
      </c>
      <c r="AB41" s="28">
        <v>0</v>
      </c>
      <c r="AC41" s="28">
        <v>0</v>
      </c>
      <c r="AD41" s="28">
        <v>0</v>
      </c>
      <c r="AE41" s="28">
        <v>0</v>
      </c>
    </row>
    <row r="42" spans="1:31" s="25" customFormat="1" ht="15.95" hidden="1" customHeight="1" outlineLevel="2" x14ac:dyDescent="0.2">
      <c r="A42" s="22"/>
      <c r="B42" s="26" t="s">
        <v>75</v>
      </c>
      <c r="C42" s="26" t="s">
        <v>96</v>
      </c>
      <c r="D42" s="26" t="str">
        <f>VLOOKUP(C42,[1]KEYS!$A$1:$B$2332,2,FALSE)</f>
        <v>CITY OF VICTORVILLE</v>
      </c>
      <c r="E42" s="27">
        <f t="shared" si="2"/>
        <v>1143898.4599988281</v>
      </c>
      <c r="F42" s="28">
        <v>0</v>
      </c>
      <c r="G42" s="28">
        <v>0</v>
      </c>
      <c r="H42" s="28">
        <v>0</v>
      </c>
      <c r="I42" s="28">
        <v>0</v>
      </c>
      <c r="J42" s="28">
        <v>0</v>
      </c>
      <c r="K42" s="28">
        <v>0</v>
      </c>
      <c r="L42" s="28">
        <v>0</v>
      </c>
      <c r="M42" s="28">
        <v>0</v>
      </c>
      <c r="N42" s="28">
        <v>0</v>
      </c>
      <c r="O42" s="28">
        <v>0</v>
      </c>
      <c r="P42" s="28">
        <v>0</v>
      </c>
      <c r="Q42" s="28">
        <v>0</v>
      </c>
      <c r="R42" s="28">
        <v>0</v>
      </c>
      <c r="S42" s="28">
        <v>0</v>
      </c>
      <c r="T42" s="28">
        <v>0</v>
      </c>
      <c r="U42" s="28">
        <v>0</v>
      </c>
      <c r="V42" s="28">
        <v>0</v>
      </c>
      <c r="W42" s="28">
        <v>0</v>
      </c>
      <c r="X42" s="28">
        <v>0</v>
      </c>
      <c r="Y42" s="28">
        <v>0</v>
      </c>
      <c r="Z42" s="28">
        <v>0</v>
      </c>
      <c r="AA42" s="28">
        <v>0</v>
      </c>
      <c r="AB42" s="28">
        <v>65492.932557457738</v>
      </c>
      <c r="AC42" s="28">
        <v>1078405.5274413703</v>
      </c>
      <c r="AD42" s="28">
        <v>0</v>
      </c>
      <c r="AE42" s="28">
        <v>0</v>
      </c>
    </row>
    <row r="43" spans="1:31" s="25" customFormat="1" ht="15.95" customHeight="1" outlineLevel="1" collapsed="1" x14ac:dyDescent="0.2">
      <c r="A43" s="22">
        <v>21</v>
      </c>
      <c r="B43" s="29"/>
      <c r="C43" s="26"/>
      <c r="D43" s="9" t="s">
        <v>97</v>
      </c>
      <c r="E43" s="17">
        <f t="shared" ref="E43:AE43" si="3">SUBTOTAL(9,E22:E42)</f>
        <v>5035873.1827546554</v>
      </c>
      <c r="F43" s="17">
        <f t="shared" si="3"/>
        <v>664.03318702787556</v>
      </c>
      <c r="G43" s="17">
        <f t="shared" si="3"/>
        <v>37089.1758518434</v>
      </c>
      <c r="H43" s="17">
        <f t="shared" si="3"/>
        <v>21460.801371358306</v>
      </c>
      <c r="I43" s="17">
        <f t="shared" si="3"/>
        <v>30977.40476678668</v>
      </c>
      <c r="J43" s="17">
        <f t="shared" si="3"/>
        <v>15869.490054654008</v>
      </c>
      <c r="K43" s="17">
        <f t="shared" si="3"/>
        <v>25628.673496141386</v>
      </c>
      <c r="L43" s="17">
        <f t="shared" si="3"/>
        <v>95693.527826287958</v>
      </c>
      <c r="M43" s="17">
        <f t="shared" si="3"/>
        <v>41726.635272073472</v>
      </c>
      <c r="N43" s="17">
        <f t="shared" si="3"/>
        <v>5140.2899189508344</v>
      </c>
      <c r="O43" s="17">
        <f t="shared" si="3"/>
        <v>48088.356152041953</v>
      </c>
      <c r="P43" s="17">
        <f t="shared" si="3"/>
        <v>1913518.0092519657</v>
      </c>
      <c r="Q43" s="17">
        <f t="shared" si="3"/>
        <v>18973.813358989686</v>
      </c>
      <c r="R43" s="17">
        <f t="shared" si="3"/>
        <v>66895.155030021953</v>
      </c>
      <c r="S43" s="17">
        <f t="shared" si="3"/>
        <v>0</v>
      </c>
      <c r="T43" s="17">
        <f t="shared" si="3"/>
        <v>76572.85647817461</v>
      </c>
      <c r="U43" s="17">
        <f t="shared" si="3"/>
        <v>841890.45391099632</v>
      </c>
      <c r="V43" s="17">
        <f t="shared" si="3"/>
        <v>53399.750955391035</v>
      </c>
      <c r="W43" s="17">
        <f t="shared" si="3"/>
        <v>244869.50293572625</v>
      </c>
      <c r="X43" s="17">
        <f t="shared" si="3"/>
        <v>239567.7144533043</v>
      </c>
      <c r="Y43" s="17">
        <f t="shared" si="3"/>
        <v>1826.4810411093915</v>
      </c>
      <c r="Z43" s="17">
        <f t="shared" si="3"/>
        <v>0</v>
      </c>
      <c r="AA43" s="17">
        <f t="shared" si="3"/>
        <v>92546.743220998629</v>
      </c>
      <c r="AB43" s="17">
        <f t="shared" si="3"/>
        <v>65492.932557457738</v>
      </c>
      <c r="AC43" s="17">
        <f t="shared" si="3"/>
        <v>1097981.3816633541</v>
      </c>
      <c r="AD43" s="17">
        <f t="shared" si="3"/>
        <v>0</v>
      </c>
      <c r="AE43" s="17">
        <f t="shared" si="3"/>
        <v>0</v>
      </c>
    </row>
    <row r="44" spans="1:31" ht="15.95" hidden="1" customHeight="1" outlineLevel="2" x14ac:dyDescent="0.2">
      <c r="B44" s="26" t="s">
        <v>98</v>
      </c>
      <c r="C44" s="26" t="s">
        <v>99</v>
      </c>
      <c r="D44" s="26" t="str">
        <f>VLOOKUP(C44,[1]KEYS!$A$1:$B$2332,2,FALSE)</f>
        <v>COUNTY GENERAL FUND</v>
      </c>
      <c r="E44" s="27">
        <f t="shared" ref="E44:E190" si="4">SUM(F44:AE44)</f>
        <v>15975491.828511009</v>
      </c>
      <c r="F44" s="28">
        <v>1146533.1450575113</v>
      </c>
      <c r="G44" s="28">
        <v>58076.980563950179</v>
      </c>
      <c r="H44" s="28">
        <v>23729.070219762085</v>
      </c>
      <c r="I44" s="28">
        <v>88193.08122609694</v>
      </c>
      <c r="J44" s="28">
        <v>533954.67390773841</v>
      </c>
      <c r="K44" s="28">
        <v>236730.49006580099</v>
      </c>
      <c r="L44" s="28">
        <v>2828137.8068276877</v>
      </c>
      <c r="M44" s="28">
        <v>482797.37582506274</v>
      </c>
      <c r="N44" s="28">
        <v>1549455.3968453275</v>
      </c>
      <c r="O44" s="28">
        <v>212933.65679889848</v>
      </c>
      <c r="P44" s="28">
        <v>2485653.0997425895</v>
      </c>
      <c r="Q44" s="28">
        <v>366913.02568336658</v>
      </c>
      <c r="R44" s="28">
        <v>521031.14224721259</v>
      </c>
      <c r="S44" s="28">
        <v>24314.491272552674</v>
      </c>
      <c r="T44" s="28">
        <v>552073.41185904446</v>
      </c>
      <c r="U44" s="28">
        <v>2431326.6614057259</v>
      </c>
      <c r="V44" s="28">
        <v>33938.272330335472</v>
      </c>
      <c r="W44" s="28">
        <v>612312.80272758263</v>
      </c>
      <c r="X44" s="28">
        <v>401951.9677169763</v>
      </c>
      <c r="Y44" s="28">
        <v>203420.17032846477</v>
      </c>
      <c r="Z44" s="28">
        <v>17911.65398552594</v>
      </c>
      <c r="AA44" s="28">
        <v>310890.91213489085</v>
      </c>
      <c r="AB44" s="28">
        <v>632580.25583028409</v>
      </c>
      <c r="AC44" s="28">
        <v>104753.89296136888</v>
      </c>
      <c r="AD44" s="28">
        <v>30714.178218584428</v>
      </c>
      <c r="AE44" s="28">
        <v>85164.212728669911</v>
      </c>
    </row>
    <row r="45" spans="1:31" ht="15.95" customHeight="1" outlineLevel="1" collapsed="1" x14ac:dyDescent="0.2">
      <c r="A45" s="1">
        <v>22</v>
      </c>
      <c r="B45" s="29"/>
      <c r="C45" s="26"/>
      <c r="D45" s="9" t="s">
        <v>100</v>
      </c>
      <c r="E45" s="17">
        <f t="shared" ref="E45:AE45" si="5">SUBTOTAL(9,E44:E44)</f>
        <v>15975491.828511009</v>
      </c>
      <c r="F45" s="17">
        <f t="shared" si="5"/>
        <v>1146533.1450575113</v>
      </c>
      <c r="G45" s="17">
        <f t="shared" si="5"/>
        <v>58076.980563950179</v>
      </c>
      <c r="H45" s="17">
        <f t="shared" si="5"/>
        <v>23729.070219762085</v>
      </c>
      <c r="I45" s="17">
        <f t="shared" si="5"/>
        <v>88193.08122609694</v>
      </c>
      <c r="J45" s="17">
        <f t="shared" si="5"/>
        <v>533954.67390773841</v>
      </c>
      <c r="K45" s="17">
        <f t="shared" si="5"/>
        <v>236730.49006580099</v>
      </c>
      <c r="L45" s="17">
        <f t="shared" si="5"/>
        <v>2828137.8068276877</v>
      </c>
      <c r="M45" s="17">
        <f t="shared" si="5"/>
        <v>482797.37582506274</v>
      </c>
      <c r="N45" s="17">
        <f t="shared" si="5"/>
        <v>1549455.3968453275</v>
      </c>
      <c r="O45" s="17">
        <f t="shared" si="5"/>
        <v>212933.65679889848</v>
      </c>
      <c r="P45" s="17">
        <f t="shared" si="5"/>
        <v>2485653.0997425895</v>
      </c>
      <c r="Q45" s="17">
        <f t="shared" si="5"/>
        <v>366913.02568336658</v>
      </c>
      <c r="R45" s="17">
        <f t="shared" si="5"/>
        <v>521031.14224721259</v>
      </c>
      <c r="S45" s="17">
        <f t="shared" si="5"/>
        <v>24314.491272552674</v>
      </c>
      <c r="T45" s="17">
        <f t="shared" si="5"/>
        <v>552073.41185904446</v>
      </c>
      <c r="U45" s="17">
        <f t="shared" si="5"/>
        <v>2431326.6614057259</v>
      </c>
      <c r="V45" s="17">
        <f t="shared" si="5"/>
        <v>33938.272330335472</v>
      </c>
      <c r="W45" s="17">
        <f t="shared" si="5"/>
        <v>612312.80272758263</v>
      </c>
      <c r="X45" s="17">
        <f t="shared" si="5"/>
        <v>401951.9677169763</v>
      </c>
      <c r="Y45" s="17">
        <f t="shared" si="5"/>
        <v>203420.17032846477</v>
      </c>
      <c r="Z45" s="17">
        <f t="shared" si="5"/>
        <v>17911.65398552594</v>
      </c>
      <c r="AA45" s="17">
        <f t="shared" si="5"/>
        <v>310890.91213489085</v>
      </c>
      <c r="AB45" s="17">
        <f t="shared" si="5"/>
        <v>632580.25583028409</v>
      </c>
      <c r="AC45" s="17">
        <f t="shared" si="5"/>
        <v>104753.89296136888</v>
      </c>
      <c r="AD45" s="17">
        <f t="shared" si="5"/>
        <v>30714.178218584428</v>
      </c>
      <c r="AE45" s="17">
        <f t="shared" si="5"/>
        <v>85164.212728669911</v>
      </c>
    </row>
    <row r="46" spans="1:31" ht="15.95" hidden="1" customHeight="1" outlineLevel="2" x14ac:dyDescent="0.2">
      <c r="B46" s="26" t="s">
        <v>101</v>
      </c>
      <c r="C46" s="26" t="s">
        <v>102</v>
      </c>
      <c r="D46" s="26" t="str">
        <f>VLOOKUP(C46,[1]KEYS!$A$1:$B$2332,2,FALSE)</f>
        <v>FLOOD CONTROL ZONE 1</v>
      </c>
      <c r="E46" s="27">
        <f t="shared" si="4"/>
        <v>2221242.7681970131</v>
      </c>
      <c r="F46" s="28">
        <v>0</v>
      </c>
      <c r="G46" s="28">
        <v>0</v>
      </c>
      <c r="H46" s="28">
        <v>0</v>
      </c>
      <c r="I46" s="28">
        <v>0</v>
      </c>
      <c r="J46" s="28">
        <v>171603.64495043925</v>
      </c>
      <c r="K46" s="28">
        <v>0</v>
      </c>
      <c r="L46" s="28">
        <v>610293.36783445813</v>
      </c>
      <c r="M46" s="28">
        <v>0</v>
      </c>
      <c r="N46" s="28">
        <v>0</v>
      </c>
      <c r="O46" s="28">
        <v>0</v>
      </c>
      <c r="P46" s="28">
        <v>0</v>
      </c>
      <c r="Q46" s="28">
        <v>0</v>
      </c>
      <c r="R46" s="28">
        <v>75820.698061602292</v>
      </c>
      <c r="S46" s="28">
        <v>0</v>
      </c>
      <c r="T46" s="28">
        <v>127701.1308689446</v>
      </c>
      <c r="U46" s="28">
        <v>1144945.8681501327</v>
      </c>
      <c r="V46" s="28">
        <v>0</v>
      </c>
      <c r="W46" s="28">
        <v>0</v>
      </c>
      <c r="X46" s="28">
        <v>0</v>
      </c>
      <c r="Y46" s="28">
        <v>39669.155222646084</v>
      </c>
      <c r="Z46" s="28">
        <v>0</v>
      </c>
      <c r="AA46" s="28">
        <v>51208.90310878992</v>
      </c>
      <c r="AB46" s="28">
        <v>0</v>
      </c>
      <c r="AC46" s="28">
        <v>0</v>
      </c>
      <c r="AD46" s="28">
        <v>0</v>
      </c>
      <c r="AE46" s="28">
        <v>0</v>
      </c>
    </row>
    <row r="47" spans="1:31" ht="15.95" hidden="1" customHeight="1" outlineLevel="2" x14ac:dyDescent="0.2">
      <c r="B47" s="26" t="s">
        <v>101</v>
      </c>
      <c r="C47" s="26" t="s">
        <v>103</v>
      </c>
      <c r="D47" s="26" t="str">
        <f>VLOOKUP(C47,[1]KEYS!$A$1:$B$2332,2,FALSE)</f>
        <v>FLOOD CONTROL ZONE 2</v>
      </c>
      <c r="E47" s="27">
        <f t="shared" si="4"/>
        <v>1204337.8242369439</v>
      </c>
      <c r="F47" s="28">
        <v>0</v>
      </c>
      <c r="G47" s="28">
        <v>0</v>
      </c>
      <c r="H47" s="28">
        <v>0</v>
      </c>
      <c r="I47" s="28">
        <v>0</v>
      </c>
      <c r="J47" s="28">
        <v>0</v>
      </c>
      <c r="K47" s="28">
        <v>48538.582414364282</v>
      </c>
      <c r="L47" s="28">
        <v>518807.3748241273</v>
      </c>
      <c r="M47" s="28">
        <v>85708.100599639962</v>
      </c>
      <c r="N47" s="28">
        <v>0</v>
      </c>
      <c r="O47" s="28">
        <v>8270.529391159831</v>
      </c>
      <c r="P47" s="28">
        <v>269052.18240944896</v>
      </c>
      <c r="Q47" s="28">
        <v>10171.374736586917</v>
      </c>
      <c r="R47" s="28">
        <v>0</v>
      </c>
      <c r="S47" s="28">
        <v>0</v>
      </c>
      <c r="T47" s="28">
        <v>0</v>
      </c>
      <c r="U47" s="28">
        <v>0</v>
      </c>
      <c r="V47" s="28">
        <v>0</v>
      </c>
      <c r="W47" s="28">
        <v>191169.52049925091</v>
      </c>
      <c r="X47" s="28">
        <v>71732.41141614005</v>
      </c>
      <c r="Y47" s="28">
        <v>887.74794622545517</v>
      </c>
      <c r="Z47" s="28">
        <v>0</v>
      </c>
      <c r="AA47" s="28">
        <v>0</v>
      </c>
      <c r="AB47" s="28">
        <v>0</v>
      </c>
      <c r="AC47" s="28">
        <v>0</v>
      </c>
      <c r="AD47" s="28">
        <v>0</v>
      </c>
      <c r="AE47" s="28">
        <v>0</v>
      </c>
    </row>
    <row r="48" spans="1:31" ht="15.95" hidden="1" customHeight="1" outlineLevel="2" x14ac:dyDescent="0.2">
      <c r="B48" s="26" t="s">
        <v>101</v>
      </c>
      <c r="C48" s="26" t="s">
        <v>104</v>
      </c>
      <c r="D48" s="26" t="str">
        <f>VLOOKUP(C48,[1]KEYS!$A$1:$B$2332,2,FALSE)</f>
        <v>FLOOD CONTROL ZONE 3</v>
      </c>
      <c r="E48" s="27">
        <f t="shared" si="4"/>
        <v>296727.20426704508</v>
      </c>
      <c r="F48" s="28">
        <v>0</v>
      </c>
      <c r="G48" s="28">
        <v>0</v>
      </c>
      <c r="H48" s="28">
        <v>0</v>
      </c>
      <c r="I48" s="28">
        <v>0</v>
      </c>
      <c r="J48" s="28">
        <v>0</v>
      </c>
      <c r="K48" s="28">
        <v>0</v>
      </c>
      <c r="L48" s="28">
        <v>0</v>
      </c>
      <c r="M48" s="28">
        <v>0</v>
      </c>
      <c r="N48" s="28">
        <v>0</v>
      </c>
      <c r="O48" s="28">
        <v>14036.777418587159</v>
      </c>
      <c r="P48" s="28">
        <v>195754.11086495256</v>
      </c>
      <c r="Q48" s="28">
        <v>54199.340356033907</v>
      </c>
      <c r="R48" s="28">
        <v>0</v>
      </c>
      <c r="S48" s="28">
        <v>0</v>
      </c>
      <c r="T48" s="28">
        <v>0</v>
      </c>
      <c r="U48" s="28">
        <v>0</v>
      </c>
      <c r="V48" s="28">
        <v>5940.4519703096394</v>
      </c>
      <c r="W48" s="28">
        <v>0</v>
      </c>
      <c r="X48" s="28">
        <v>9734.4006017304637</v>
      </c>
      <c r="Y48" s="28">
        <v>0</v>
      </c>
      <c r="Z48" s="28">
        <v>0</v>
      </c>
      <c r="AA48" s="28">
        <v>0</v>
      </c>
      <c r="AB48" s="28">
        <v>0</v>
      </c>
      <c r="AC48" s="28">
        <v>0</v>
      </c>
      <c r="AD48" s="28">
        <v>17062.123055431341</v>
      </c>
      <c r="AE48" s="28">
        <v>0</v>
      </c>
    </row>
    <row r="49" spans="2:31" ht="15.95" hidden="1" customHeight="1" outlineLevel="2" x14ac:dyDescent="0.2">
      <c r="B49" s="26" t="s">
        <v>101</v>
      </c>
      <c r="C49" s="26" t="s">
        <v>105</v>
      </c>
      <c r="D49" s="26" t="str">
        <f>VLOOKUP(C49,[1]KEYS!$A$1:$B$2332,2,FALSE)</f>
        <v>FLOOD CONTROL ZONE 4</v>
      </c>
      <c r="E49" s="27">
        <f t="shared" si="4"/>
        <v>347699.06817342277</v>
      </c>
      <c r="F49" s="28">
        <v>59520.9622613873</v>
      </c>
      <c r="G49" s="28">
        <v>9174.8580457480475</v>
      </c>
      <c r="H49" s="28">
        <v>3759.3315934606298</v>
      </c>
      <c r="I49" s="28">
        <v>0</v>
      </c>
      <c r="J49" s="28">
        <v>0</v>
      </c>
      <c r="K49" s="28">
        <v>0</v>
      </c>
      <c r="L49" s="28">
        <v>0</v>
      </c>
      <c r="M49" s="28">
        <v>0</v>
      </c>
      <c r="N49" s="28">
        <v>244781.59702483087</v>
      </c>
      <c r="O49" s="28">
        <v>0</v>
      </c>
      <c r="P49" s="28">
        <v>0</v>
      </c>
      <c r="Q49" s="28">
        <v>0</v>
      </c>
      <c r="R49" s="28">
        <v>0</v>
      </c>
      <c r="S49" s="28">
        <v>0</v>
      </c>
      <c r="T49" s="28">
        <v>0</v>
      </c>
      <c r="U49" s="28">
        <v>0</v>
      </c>
      <c r="V49" s="28">
        <v>0</v>
      </c>
      <c r="W49" s="28">
        <v>0</v>
      </c>
      <c r="X49" s="28">
        <v>0</v>
      </c>
      <c r="Y49" s="28">
        <v>0</v>
      </c>
      <c r="Z49" s="28">
        <v>0</v>
      </c>
      <c r="AA49" s="28">
        <v>0</v>
      </c>
      <c r="AB49" s="28">
        <v>28842.877868209926</v>
      </c>
      <c r="AC49" s="28">
        <v>1619.4413797860216</v>
      </c>
      <c r="AD49" s="28">
        <v>0</v>
      </c>
      <c r="AE49" s="28">
        <v>0</v>
      </c>
    </row>
    <row r="50" spans="2:31" ht="15.95" hidden="1" customHeight="1" outlineLevel="2" x14ac:dyDescent="0.2">
      <c r="B50" s="26" t="s">
        <v>101</v>
      </c>
      <c r="C50" s="26" t="s">
        <v>106</v>
      </c>
      <c r="D50" s="26" t="str">
        <f>VLOOKUP(C50,[1]KEYS!$A$1:$B$2332,2,FALSE)</f>
        <v>FLOOD CONTROL ZONE 5</v>
      </c>
      <c r="E50" s="27">
        <f t="shared" si="4"/>
        <v>350.97326097788459</v>
      </c>
      <c r="F50" s="28">
        <v>0</v>
      </c>
      <c r="G50" s="28">
        <v>0</v>
      </c>
      <c r="H50" s="28">
        <v>0</v>
      </c>
      <c r="I50" s="28">
        <v>0</v>
      </c>
      <c r="J50" s="28">
        <v>0</v>
      </c>
      <c r="K50" s="28">
        <v>0</v>
      </c>
      <c r="L50" s="28">
        <v>0</v>
      </c>
      <c r="M50" s="28">
        <v>0</v>
      </c>
      <c r="N50" s="28">
        <v>0</v>
      </c>
      <c r="O50" s="28">
        <v>0</v>
      </c>
      <c r="P50" s="28">
        <v>0</v>
      </c>
      <c r="Q50" s="28">
        <v>0</v>
      </c>
      <c r="R50" s="28">
        <v>0</v>
      </c>
      <c r="S50" s="28">
        <v>0</v>
      </c>
      <c r="T50" s="28">
        <v>0</v>
      </c>
      <c r="U50" s="28">
        <v>0</v>
      </c>
      <c r="V50" s="28">
        <v>0</v>
      </c>
      <c r="W50" s="28">
        <v>0</v>
      </c>
      <c r="X50" s="28">
        <v>0</v>
      </c>
      <c r="Y50" s="28">
        <v>350.97326097788459</v>
      </c>
      <c r="Z50" s="28">
        <v>0</v>
      </c>
      <c r="AA50" s="28">
        <v>0</v>
      </c>
      <c r="AB50" s="28">
        <v>0</v>
      </c>
      <c r="AC50" s="28">
        <v>0</v>
      </c>
      <c r="AD50" s="28">
        <v>0</v>
      </c>
      <c r="AE50" s="28">
        <v>0</v>
      </c>
    </row>
    <row r="51" spans="2:31" ht="15.95" hidden="1" customHeight="1" outlineLevel="2" x14ac:dyDescent="0.2">
      <c r="B51" s="26" t="s">
        <v>101</v>
      </c>
      <c r="C51" s="26" t="s">
        <v>107</v>
      </c>
      <c r="D51" s="26" t="str">
        <f>VLOOKUP(C51,[1]KEYS!$A$1:$B$2332,2,FALSE)</f>
        <v>FLOOD CONTROL ZONE 6</v>
      </c>
      <c r="E51" s="27">
        <f t="shared" si="4"/>
        <v>44932.054908349826</v>
      </c>
      <c r="F51" s="28">
        <v>0</v>
      </c>
      <c r="G51" s="28">
        <v>0</v>
      </c>
      <c r="H51" s="28">
        <v>0</v>
      </c>
      <c r="I51" s="28">
        <v>33744.030653787828</v>
      </c>
      <c r="J51" s="28">
        <v>0</v>
      </c>
      <c r="K51" s="28">
        <v>0</v>
      </c>
      <c r="L51" s="28">
        <v>0</v>
      </c>
      <c r="M51" s="28">
        <v>0</v>
      </c>
      <c r="N51" s="28">
        <v>0</v>
      </c>
      <c r="O51" s="28">
        <v>0</v>
      </c>
      <c r="P51" s="28">
        <v>0</v>
      </c>
      <c r="Q51" s="28">
        <v>0</v>
      </c>
      <c r="R51" s="28">
        <v>0</v>
      </c>
      <c r="S51" s="28">
        <v>2900.9894739669348</v>
      </c>
      <c r="T51" s="28">
        <v>0</v>
      </c>
      <c r="U51" s="28">
        <v>0</v>
      </c>
      <c r="V51" s="28">
        <v>0</v>
      </c>
      <c r="W51" s="28">
        <v>0</v>
      </c>
      <c r="X51" s="28">
        <v>0</v>
      </c>
      <c r="Y51" s="28">
        <v>0</v>
      </c>
      <c r="Z51" s="28">
        <v>8069.50586042961</v>
      </c>
      <c r="AA51" s="28">
        <v>0</v>
      </c>
      <c r="AB51" s="28">
        <v>0</v>
      </c>
      <c r="AC51" s="28">
        <v>217.52892016546105</v>
      </c>
      <c r="AD51" s="28">
        <v>0</v>
      </c>
      <c r="AE51" s="28">
        <v>0</v>
      </c>
    </row>
    <row r="52" spans="2:31" ht="15.95" hidden="1" customHeight="1" outlineLevel="2" x14ac:dyDescent="0.2">
      <c r="B52" s="26" t="s">
        <v>101</v>
      </c>
      <c r="C52" s="26" t="s">
        <v>108</v>
      </c>
      <c r="D52" s="26" t="str">
        <f>VLOOKUP(C52,[1]KEYS!$A$1:$B$2332,2,FALSE)</f>
        <v>FLOOD CONTROL ADMIN 1 &amp; 2</v>
      </c>
      <c r="E52" s="27">
        <f t="shared" si="4"/>
        <v>242255.80188607538</v>
      </c>
      <c r="F52" s="28">
        <v>0</v>
      </c>
      <c r="G52" s="28">
        <v>0</v>
      </c>
      <c r="H52" s="28">
        <v>0</v>
      </c>
      <c r="I52" s="28">
        <v>0</v>
      </c>
      <c r="J52" s="28">
        <v>12178.540822376155</v>
      </c>
      <c r="K52" s="28">
        <v>3409.4687990262896</v>
      </c>
      <c r="L52" s="28">
        <v>79771.645794196374</v>
      </c>
      <c r="M52" s="28">
        <v>6026.7001323217937</v>
      </c>
      <c r="N52" s="28">
        <v>0</v>
      </c>
      <c r="O52" s="28">
        <v>581.64723916635455</v>
      </c>
      <c r="P52" s="28">
        <v>18919.070312982389</v>
      </c>
      <c r="Q52" s="28">
        <v>715.49163727749522</v>
      </c>
      <c r="R52" s="28">
        <v>5381.9791756538943</v>
      </c>
      <c r="S52" s="28">
        <v>0</v>
      </c>
      <c r="T52" s="28">
        <v>9058.4404384465415</v>
      </c>
      <c r="U52" s="28">
        <v>81217.011951654582</v>
      </c>
      <c r="V52" s="28">
        <v>0</v>
      </c>
      <c r="W52" s="28">
        <v>13442.595061901884</v>
      </c>
      <c r="X52" s="28">
        <v>5044.4397040216754</v>
      </c>
      <c r="Y52" s="28">
        <v>2876.2369671282272</v>
      </c>
      <c r="Z52" s="28">
        <v>0</v>
      </c>
      <c r="AA52" s="28">
        <v>3632.5338499216864</v>
      </c>
      <c r="AB52" s="28">
        <v>0</v>
      </c>
      <c r="AC52" s="28">
        <v>0</v>
      </c>
      <c r="AD52" s="28">
        <v>0</v>
      </c>
      <c r="AE52" s="28">
        <v>0</v>
      </c>
    </row>
    <row r="53" spans="2:31" ht="15.95" hidden="1" customHeight="1" outlineLevel="2" x14ac:dyDescent="0.2">
      <c r="B53" s="26" t="s">
        <v>101</v>
      </c>
      <c r="C53" s="26" t="s">
        <v>109</v>
      </c>
      <c r="D53" s="26" t="str">
        <f>VLOOKUP(C53,[1]KEYS!$A$1:$B$2332,2,FALSE)</f>
        <v>FLOOD CONTROL ADMIN 3-6</v>
      </c>
      <c r="E53" s="27">
        <f t="shared" si="4"/>
        <v>28229.446317111309</v>
      </c>
      <c r="F53" s="28">
        <v>3480.8082393607356</v>
      </c>
      <c r="G53" s="28">
        <v>351.0629901576072</v>
      </c>
      <c r="H53" s="28">
        <v>143.0043089105032</v>
      </c>
      <c r="I53" s="28">
        <v>2587.2735262474839</v>
      </c>
      <c r="J53" s="28">
        <v>0</v>
      </c>
      <c r="K53" s="28">
        <v>0</v>
      </c>
      <c r="L53" s="28">
        <v>0</v>
      </c>
      <c r="M53" s="28">
        <v>0</v>
      </c>
      <c r="N53" s="28">
        <v>9366.4649910930566</v>
      </c>
      <c r="O53" s="28">
        <v>484.79800625774055</v>
      </c>
      <c r="P53" s="28">
        <v>6740.0486134315297</v>
      </c>
      <c r="Q53" s="28">
        <v>1871.7478872636141</v>
      </c>
      <c r="R53" s="28">
        <v>0</v>
      </c>
      <c r="S53" s="28">
        <v>222.42913579000728</v>
      </c>
      <c r="T53" s="28">
        <v>0</v>
      </c>
      <c r="U53" s="28">
        <v>0</v>
      </c>
      <c r="V53" s="28">
        <v>205.16470707083312</v>
      </c>
      <c r="W53" s="28">
        <v>0</v>
      </c>
      <c r="X53" s="28">
        <v>337.12160684634893</v>
      </c>
      <c r="Y53" s="28">
        <v>49.037474717236599</v>
      </c>
      <c r="Z53" s="28">
        <v>618.71744283076134</v>
      </c>
      <c r="AA53" s="28">
        <v>0</v>
      </c>
      <c r="AB53" s="28">
        <v>1103.8955747818402</v>
      </c>
      <c r="AC53" s="28">
        <v>78.63903831434699</v>
      </c>
      <c r="AD53" s="28">
        <v>589.23277403766804</v>
      </c>
      <c r="AE53" s="28">
        <v>0</v>
      </c>
    </row>
    <row r="54" spans="2:31" ht="15.95" hidden="1" customHeight="1" outlineLevel="2" x14ac:dyDescent="0.2">
      <c r="B54" s="26" t="s">
        <v>101</v>
      </c>
      <c r="C54" s="26" t="s">
        <v>110</v>
      </c>
      <c r="D54" s="26" t="str">
        <f>VLOOKUP(C54,[1]KEYS!$A$1:$B$2332,2,FALSE)</f>
        <v>COUNTY FREE LIBRARY</v>
      </c>
      <c r="E54" s="27">
        <f t="shared" si="4"/>
        <v>1273585.5061543908</v>
      </c>
      <c r="F54" s="28">
        <v>55693.407325807319</v>
      </c>
      <c r="G54" s="28">
        <v>5623.8034300521394</v>
      </c>
      <c r="H54" s="28">
        <v>2365.6596417488718</v>
      </c>
      <c r="I54" s="28">
        <v>41445.224056865627</v>
      </c>
      <c r="J54" s="28">
        <v>94452.636368217485</v>
      </c>
      <c r="K54" s="28">
        <v>0</v>
      </c>
      <c r="L54" s="28">
        <v>618803.09647419839</v>
      </c>
      <c r="M54" s="28">
        <v>46751.642485332282</v>
      </c>
      <c r="N54" s="28">
        <v>150045.20641424961</v>
      </c>
      <c r="O54" s="28">
        <v>12578.621120163109</v>
      </c>
      <c r="P54" s="28">
        <v>62723.536294960475</v>
      </c>
      <c r="Q54" s="28">
        <v>35534.022472097051</v>
      </c>
      <c r="R54" s="28">
        <v>42300.747298819762</v>
      </c>
      <c r="S54" s="28">
        <v>3563.0388374769991</v>
      </c>
      <c r="T54" s="28">
        <v>0</v>
      </c>
      <c r="U54" s="28">
        <v>0</v>
      </c>
      <c r="V54" s="28">
        <v>0</v>
      </c>
      <c r="W54" s="28">
        <v>58318.137937456835</v>
      </c>
      <c r="X54" s="28">
        <v>0</v>
      </c>
      <c r="Y54" s="28">
        <v>23115.791252637198</v>
      </c>
      <c r="Z54" s="28">
        <v>9911.204304875735</v>
      </c>
      <c r="AA54" s="28">
        <v>0</v>
      </c>
      <c r="AB54" s="28">
        <v>0</v>
      </c>
      <c r="AC54" s="28">
        <v>920.74761017717321</v>
      </c>
      <c r="AD54" s="28">
        <v>9438.9828292544389</v>
      </c>
      <c r="AE54" s="28">
        <v>0</v>
      </c>
    </row>
    <row r="55" spans="2:31" ht="15.95" hidden="1" customHeight="1" outlineLevel="2" x14ac:dyDescent="0.2">
      <c r="B55" s="26" t="s">
        <v>101</v>
      </c>
      <c r="C55" s="26" t="s">
        <v>111</v>
      </c>
      <c r="D55" s="26" t="str">
        <f>VLOOKUP(C55,[1]KEYS!$A$1:$B$2332,2,FALSE)</f>
        <v>BIG BEAR LAKE FIRE DISTRICT</v>
      </c>
      <c r="E55" s="27">
        <f t="shared" si="4"/>
        <v>46363.428709836109</v>
      </c>
      <c r="F55" s="28">
        <v>0</v>
      </c>
      <c r="G55" s="28">
        <v>0</v>
      </c>
      <c r="H55" s="28">
        <v>0</v>
      </c>
      <c r="I55" s="28">
        <v>46363.428709836109</v>
      </c>
      <c r="J55" s="28">
        <v>0</v>
      </c>
      <c r="K55" s="28">
        <v>0</v>
      </c>
      <c r="L55" s="28">
        <v>0</v>
      </c>
      <c r="M55" s="28">
        <v>0</v>
      </c>
      <c r="N55" s="28">
        <v>0</v>
      </c>
      <c r="O55" s="28">
        <v>0</v>
      </c>
      <c r="P55" s="28">
        <v>0</v>
      </c>
      <c r="Q55" s="28">
        <v>0</v>
      </c>
      <c r="R55" s="28">
        <v>0</v>
      </c>
      <c r="S55" s="28">
        <v>0</v>
      </c>
      <c r="T55" s="28">
        <v>0</v>
      </c>
      <c r="U55" s="28">
        <v>0</v>
      </c>
      <c r="V55" s="28">
        <v>0</v>
      </c>
      <c r="W55" s="28">
        <v>0</v>
      </c>
      <c r="X55" s="28">
        <v>0</v>
      </c>
      <c r="Y55" s="28">
        <v>0</v>
      </c>
      <c r="Z55" s="28">
        <v>0</v>
      </c>
      <c r="AA55" s="28">
        <v>0</v>
      </c>
      <c r="AB55" s="28">
        <v>0</v>
      </c>
      <c r="AC55" s="28">
        <v>0</v>
      </c>
      <c r="AD55" s="28">
        <v>0</v>
      </c>
      <c r="AE55" s="28">
        <v>0</v>
      </c>
    </row>
    <row r="56" spans="2:31" ht="15.95" hidden="1" customHeight="1" outlineLevel="2" x14ac:dyDescent="0.2">
      <c r="B56" s="26" t="s">
        <v>101</v>
      </c>
      <c r="C56" s="26" t="s">
        <v>112</v>
      </c>
      <c r="D56" s="26" t="str">
        <f>VLOOKUP(C56,[1]KEYS!$A$1:$B$2332,2,FALSE)</f>
        <v>FONTANA FIRE PROTECTION DISTRICT</v>
      </c>
      <c r="E56" s="27">
        <f t="shared" si="4"/>
        <v>5165006.9061738579</v>
      </c>
      <c r="F56" s="28">
        <v>0</v>
      </c>
      <c r="G56" s="28">
        <v>0</v>
      </c>
      <c r="H56" s="28">
        <v>0</v>
      </c>
      <c r="I56" s="28">
        <v>0</v>
      </c>
      <c r="J56" s="28">
        <v>0</v>
      </c>
      <c r="K56" s="28">
        <v>0</v>
      </c>
      <c r="L56" s="28">
        <v>4874020.5556243835</v>
      </c>
      <c r="M56" s="28">
        <v>0</v>
      </c>
      <c r="N56" s="28">
        <v>0</v>
      </c>
      <c r="O56" s="28">
        <v>0</v>
      </c>
      <c r="P56" s="28">
        <v>0</v>
      </c>
      <c r="Q56" s="28">
        <v>0</v>
      </c>
      <c r="R56" s="28">
        <v>0</v>
      </c>
      <c r="S56" s="28">
        <v>0</v>
      </c>
      <c r="T56" s="28">
        <v>0</v>
      </c>
      <c r="U56" s="28">
        <v>0</v>
      </c>
      <c r="V56" s="28">
        <v>0</v>
      </c>
      <c r="W56" s="28">
        <v>0</v>
      </c>
      <c r="X56" s="28">
        <v>0</v>
      </c>
      <c r="Y56" s="28">
        <v>290986.35054947447</v>
      </c>
      <c r="Z56" s="28">
        <v>0</v>
      </c>
      <c r="AA56" s="28">
        <v>0</v>
      </c>
      <c r="AB56" s="28">
        <v>0</v>
      </c>
      <c r="AC56" s="28">
        <v>0</v>
      </c>
      <c r="AD56" s="28">
        <v>0</v>
      </c>
      <c r="AE56" s="28">
        <v>0</v>
      </c>
    </row>
    <row r="57" spans="2:31" ht="15.95" hidden="1" customHeight="1" outlineLevel="2" x14ac:dyDescent="0.2">
      <c r="B57" s="26" t="s">
        <v>101</v>
      </c>
      <c r="C57" s="26" t="s">
        <v>113</v>
      </c>
      <c r="D57" s="26" t="str">
        <f>VLOOKUP(C57,[1]KEYS!$A$1:$B$2332,2,FALSE)</f>
        <v>HESPERIA FIRE PROTECTION DISTRICT</v>
      </c>
      <c r="E57" s="27">
        <f t="shared" si="4"/>
        <v>1028619.1803803794</v>
      </c>
      <c r="F57" s="28">
        <v>0</v>
      </c>
      <c r="G57" s="28">
        <v>0</v>
      </c>
      <c r="H57" s="28">
        <v>0</v>
      </c>
      <c r="I57" s="28">
        <v>0</v>
      </c>
      <c r="J57" s="28">
        <v>0</v>
      </c>
      <c r="K57" s="28">
        <v>0</v>
      </c>
      <c r="L57" s="28">
        <v>0</v>
      </c>
      <c r="M57" s="28">
        <v>0</v>
      </c>
      <c r="N57" s="28">
        <v>888557.66232490458</v>
      </c>
      <c r="O57" s="28">
        <v>0</v>
      </c>
      <c r="P57" s="28">
        <v>0</v>
      </c>
      <c r="Q57" s="28">
        <v>0</v>
      </c>
      <c r="R57" s="28">
        <v>0</v>
      </c>
      <c r="S57" s="28">
        <v>0</v>
      </c>
      <c r="T57" s="28">
        <v>0</v>
      </c>
      <c r="U57" s="28">
        <v>0</v>
      </c>
      <c r="V57" s="28">
        <v>0</v>
      </c>
      <c r="W57" s="28">
        <v>0</v>
      </c>
      <c r="X57" s="28">
        <v>0</v>
      </c>
      <c r="Y57" s="28">
        <v>0</v>
      </c>
      <c r="Z57" s="28">
        <v>0</v>
      </c>
      <c r="AA57" s="28">
        <v>0</v>
      </c>
      <c r="AB57" s="28">
        <v>0</v>
      </c>
      <c r="AC57" s="28">
        <v>140061.51805547482</v>
      </c>
      <c r="AD57" s="28">
        <v>0</v>
      </c>
      <c r="AE57" s="28">
        <v>0</v>
      </c>
    </row>
    <row r="58" spans="2:31" ht="15.95" hidden="1" customHeight="1" outlineLevel="2" x14ac:dyDescent="0.2">
      <c r="B58" s="26" t="s">
        <v>101</v>
      </c>
      <c r="C58" s="26" t="s">
        <v>114</v>
      </c>
      <c r="D58" s="26" t="str">
        <f>VLOOKUP(C58,[1]KEYS!$A$1:$B$2332,2,FALSE)</f>
        <v>HESPERIA WATER DISTRICT</v>
      </c>
      <c r="E58" s="27">
        <f t="shared" si="4"/>
        <v>12691.190184133015</v>
      </c>
      <c r="F58" s="28">
        <v>0</v>
      </c>
      <c r="G58" s="28">
        <v>0</v>
      </c>
      <c r="H58" s="28">
        <v>0</v>
      </c>
      <c r="I58" s="28">
        <v>0</v>
      </c>
      <c r="J58" s="28">
        <v>0</v>
      </c>
      <c r="K58" s="28">
        <v>0</v>
      </c>
      <c r="L58" s="28">
        <v>0</v>
      </c>
      <c r="M58" s="28">
        <v>0</v>
      </c>
      <c r="N58" s="28">
        <v>3313.3323847376064</v>
      </c>
      <c r="O58" s="28">
        <v>0</v>
      </c>
      <c r="P58" s="28">
        <v>0</v>
      </c>
      <c r="Q58" s="28">
        <v>0</v>
      </c>
      <c r="R58" s="28">
        <v>0</v>
      </c>
      <c r="S58" s="28">
        <v>0</v>
      </c>
      <c r="T58" s="28">
        <v>0</v>
      </c>
      <c r="U58" s="28">
        <v>0</v>
      </c>
      <c r="V58" s="28">
        <v>0</v>
      </c>
      <c r="W58" s="28">
        <v>0</v>
      </c>
      <c r="X58" s="28">
        <v>0</v>
      </c>
      <c r="Y58" s="28">
        <v>0</v>
      </c>
      <c r="Z58" s="28">
        <v>0</v>
      </c>
      <c r="AA58" s="28">
        <v>0</v>
      </c>
      <c r="AB58" s="28">
        <v>0</v>
      </c>
      <c r="AC58" s="28">
        <v>9377.8577993954077</v>
      </c>
      <c r="AD58" s="28">
        <v>0</v>
      </c>
      <c r="AE58" s="28">
        <v>0</v>
      </c>
    </row>
    <row r="59" spans="2:31" ht="15.95" hidden="1" customHeight="1" outlineLevel="2" x14ac:dyDescent="0.2">
      <c r="B59" s="26" t="s">
        <v>101</v>
      </c>
      <c r="C59" s="26" t="s">
        <v>115</v>
      </c>
      <c r="D59" s="26" t="str">
        <f>VLOOKUP(C59,[1]KEYS!$A$1:$B$2332,2,FALSE)</f>
        <v>RANCHO CUCAMONGA FIRE DISTRICT</v>
      </c>
      <c r="E59" s="27">
        <f t="shared" si="4"/>
        <v>5470838.8377218302</v>
      </c>
      <c r="F59" s="28">
        <v>0</v>
      </c>
      <c r="G59" s="28">
        <v>0</v>
      </c>
      <c r="H59" s="28">
        <v>0</v>
      </c>
      <c r="I59" s="28">
        <v>0</v>
      </c>
      <c r="J59" s="28">
        <v>0</v>
      </c>
      <c r="K59" s="28">
        <v>0</v>
      </c>
      <c r="L59" s="28">
        <v>0</v>
      </c>
      <c r="M59" s="28">
        <v>0</v>
      </c>
      <c r="N59" s="28">
        <v>0</v>
      </c>
      <c r="O59" s="28">
        <v>0</v>
      </c>
      <c r="P59" s="28">
        <v>0</v>
      </c>
      <c r="Q59" s="28">
        <v>0</v>
      </c>
      <c r="R59" s="28">
        <v>0</v>
      </c>
      <c r="S59" s="28">
        <v>0</v>
      </c>
      <c r="T59" s="28">
        <v>0</v>
      </c>
      <c r="U59" s="28">
        <v>5470838.8377218302</v>
      </c>
      <c r="V59" s="28">
        <v>0</v>
      </c>
      <c r="W59" s="28">
        <v>0</v>
      </c>
      <c r="X59" s="28">
        <v>0</v>
      </c>
      <c r="Y59" s="28">
        <v>0</v>
      </c>
      <c r="Z59" s="28">
        <v>0</v>
      </c>
      <c r="AA59" s="28">
        <v>0</v>
      </c>
      <c r="AB59" s="28">
        <v>0</v>
      </c>
      <c r="AC59" s="28">
        <v>0</v>
      </c>
      <c r="AD59" s="28">
        <v>0</v>
      </c>
      <c r="AE59" s="28">
        <v>0</v>
      </c>
    </row>
    <row r="60" spans="2:31" ht="15.95" hidden="1" customHeight="1" outlineLevel="2" x14ac:dyDescent="0.2">
      <c r="B60" s="26" t="s">
        <v>101</v>
      </c>
      <c r="C60" s="26" t="s">
        <v>116</v>
      </c>
      <c r="D60" s="26" t="str">
        <f>VLOOKUP(C60,[1]KEYS!$A$1:$B$2332,2,FALSE)</f>
        <v>VICTORVILLE WATER DISTRICT IMP DIST 1</v>
      </c>
      <c r="E60" s="27">
        <f t="shared" si="4"/>
        <v>-125.58797888477956</v>
      </c>
      <c r="F60" s="28">
        <v>0</v>
      </c>
      <c r="G60" s="28">
        <v>0</v>
      </c>
      <c r="H60" s="28">
        <v>0</v>
      </c>
      <c r="I60" s="28">
        <v>0</v>
      </c>
      <c r="J60" s="28">
        <v>0</v>
      </c>
      <c r="K60" s="28">
        <v>0</v>
      </c>
      <c r="L60" s="28">
        <v>0</v>
      </c>
      <c r="M60" s="28">
        <v>0</v>
      </c>
      <c r="N60" s="28">
        <v>0</v>
      </c>
      <c r="O60" s="28">
        <v>0</v>
      </c>
      <c r="P60" s="28">
        <v>0</v>
      </c>
      <c r="Q60" s="28">
        <v>0</v>
      </c>
      <c r="R60" s="28">
        <v>0</v>
      </c>
      <c r="S60" s="28">
        <v>0</v>
      </c>
      <c r="T60" s="28">
        <v>0</v>
      </c>
      <c r="U60" s="28">
        <v>0</v>
      </c>
      <c r="V60" s="28">
        <v>0</v>
      </c>
      <c r="W60" s="28">
        <v>0</v>
      </c>
      <c r="X60" s="28">
        <v>0</v>
      </c>
      <c r="Y60" s="28">
        <v>0</v>
      </c>
      <c r="Z60" s="28">
        <v>0</v>
      </c>
      <c r="AA60" s="28">
        <v>0</v>
      </c>
      <c r="AB60" s="28">
        <v>1.4285459585872868</v>
      </c>
      <c r="AC60" s="28">
        <v>-127.01652484336685</v>
      </c>
      <c r="AD60" s="28">
        <v>0</v>
      </c>
      <c r="AE60" s="28">
        <v>0</v>
      </c>
    </row>
    <row r="61" spans="2:31" ht="15.95" hidden="1" customHeight="1" outlineLevel="2" x14ac:dyDescent="0.2">
      <c r="B61" s="26" t="s">
        <v>101</v>
      </c>
      <c r="C61" s="26" t="s">
        <v>117</v>
      </c>
      <c r="D61" s="26" t="str">
        <f>VLOOKUP(C61,[1]KEYS!$A$1:$B$2332,2,FALSE)</f>
        <v>VICTORVILLE WATER DISTRICT IMP DIST 2</v>
      </c>
      <c r="E61" s="27">
        <f t="shared" si="4"/>
        <v>88249.525872181388</v>
      </c>
      <c r="F61" s="28">
        <v>0</v>
      </c>
      <c r="G61" s="28">
        <v>0</v>
      </c>
      <c r="H61" s="28">
        <v>0</v>
      </c>
      <c r="I61" s="28">
        <v>0</v>
      </c>
      <c r="J61" s="28">
        <v>0</v>
      </c>
      <c r="K61" s="28">
        <v>0</v>
      </c>
      <c r="L61" s="28">
        <v>0</v>
      </c>
      <c r="M61" s="28">
        <v>0</v>
      </c>
      <c r="N61" s="28">
        <v>0</v>
      </c>
      <c r="O61" s="28">
        <v>0</v>
      </c>
      <c r="P61" s="28">
        <v>0</v>
      </c>
      <c r="Q61" s="28">
        <v>0</v>
      </c>
      <c r="R61" s="28">
        <v>0</v>
      </c>
      <c r="S61" s="28">
        <v>0</v>
      </c>
      <c r="T61" s="28">
        <v>0</v>
      </c>
      <c r="U61" s="28">
        <v>0</v>
      </c>
      <c r="V61" s="28">
        <v>0</v>
      </c>
      <c r="W61" s="28">
        <v>0</v>
      </c>
      <c r="X61" s="28">
        <v>0</v>
      </c>
      <c r="Y61" s="28">
        <v>0</v>
      </c>
      <c r="Z61" s="28">
        <v>0</v>
      </c>
      <c r="AA61" s="28">
        <v>0</v>
      </c>
      <c r="AB61" s="28">
        <v>0</v>
      </c>
      <c r="AC61" s="28">
        <v>88249.525872181388</v>
      </c>
      <c r="AD61" s="28">
        <v>0</v>
      </c>
      <c r="AE61" s="28">
        <v>0</v>
      </c>
    </row>
    <row r="62" spans="2:31" ht="15.95" hidden="1" customHeight="1" outlineLevel="2" x14ac:dyDescent="0.2">
      <c r="B62" s="26" t="s">
        <v>101</v>
      </c>
      <c r="C62" s="26" t="s">
        <v>118</v>
      </c>
      <c r="D62" s="26" t="str">
        <f>VLOOKUP(C62,[1]KEYS!$A$1:$B$2332,2,FALSE)</f>
        <v>VICTORVILLE FIRE DISTRICT</v>
      </c>
      <c r="E62" s="27">
        <f t="shared" si="4"/>
        <v>0</v>
      </c>
      <c r="F62" s="28">
        <v>0</v>
      </c>
      <c r="G62" s="28">
        <v>0</v>
      </c>
      <c r="H62" s="28">
        <v>0</v>
      </c>
      <c r="I62" s="28">
        <v>0</v>
      </c>
      <c r="J62" s="28">
        <v>0</v>
      </c>
      <c r="K62" s="28">
        <v>0</v>
      </c>
      <c r="L62" s="28">
        <v>0</v>
      </c>
      <c r="M62" s="28">
        <v>0</v>
      </c>
      <c r="N62" s="28">
        <v>0</v>
      </c>
      <c r="O62" s="28">
        <v>0</v>
      </c>
      <c r="P62" s="28">
        <v>0</v>
      </c>
      <c r="Q62" s="28">
        <v>0</v>
      </c>
      <c r="R62" s="28">
        <v>0</v>
      </c>
      <c r="S62" s="28">
        <v>0</v>
      </c>
      <c r="T62" s="28">
        <v>0</v>
      </c>
      <c r="U62" s="28">
        <v>0</v>
      </c>
      <c r="V62" s="28">
        <v>0</v>
      </c>
      <c r="W62" s="28">
        <v>0</v>
      </c>
      <c r="X62" s="28">
        <v>0</v>
      </c>
      <c r="Y62" s="28">
        <v>0</v>
      </c>
      <c r="Z62" s="28">
        <v>0</v>
      </c>
      <c r="AA62" s="28">
        <v>0</v>
      </c>
      <c r="AB62" s="28">
        <v>0</v>
      </c>
      <c r="AC62" s="28">
        <v>0</v>
      </c>
      <c r="AD62" s="28">
        <v>0</v>
      </c>
      <c r="AE62" s="28">
        <v>0</v>
      </c>
    </row>
    <row r="63" spans="2:31" ht="15.95" hidden="1" customHeight="1" outlineLevel="2" x14ac:dyDescent="0.2">
      <c r="B63" s="26" t="s">
        <v>101</v>
      </c>
      <c r="C63" s="26" t="s">
        <v>119</v>
      </c>
      <c r="D63" s="26" t="str">
        <f>VLOOKUP(C63,[1]KEYS!$A$1:$B$2332,2,FALSE)</f>
        <v>VICTORVILLE PARK DISTRICT</v>
      </c>
      <c r="E63" s="27">
        <f t="shared" si="4"/>
        <v>0</v>
      </c>
      <c r="F63" s="28">
        <v>0</v>
      </c>
      <c r="G63" s="28">
        <v>0</v>
      </c>
      <c r="H63" s="28">
        <v>0</v>
      </c>
      <c r="I63" s="28">
        <v>0</v>
      </c>
      <c r="J63" s="28">
        <v>0</v>
      </c>
      <c r="K63" s="28">
        <v>0</v>
      </c>
      <c r="L63" s="28">
        <v>0</v>
      </c>
      <c r="M63" s="28">
        <v>0</v>
      </c>
      <c r="N63" s="28">
        <v>0</v>
      </c>
      <c r="O63" s="28">
        <v>0</v>
      </c>
      <c r="P63" s="28">
        <v>0</v>
      </c>
      <c r="Q63" s="28">
        <v>0</v>
      </c>
      <c r="R63" s="28">
        <v>0</v>
      </c>
      <c r="S63" s="28">
        <v>0</v>
      </c>
      <c r="T63" s="28">
        <v>0</v>
      </c>
      <c r="U63" s="28">
        <v>0</v>
      </c>
      <c r="V63" s="28">
        <v>0</v>
      </c>
      <c r="W63" s="28">
        <v>0</v>
      </c>
      <c r="X63" s="28">
        <v>0</v>
      </c>
      <c r="Y63" s="28">
        <v>0</v>
      </c>
      <c r="Z63" s="28">
        <v>0</v>
      </c>
      <c r="AA63" s="28">
        <v>0</v>
      </c>
      <c r="AB63" s="28">
        <v>0</v>
      </c>
      <c r="AC63" s="28">
        <v>0</v>
      </c>
      <c r="AD63" s="28">
        <v>0</v>
      </c>
      <c r="AE63" s="28">
        <v>0</v>
      </c>
    </row>
    <row r="64" spans="2:31" ht="15.95" hidden="1" customHeight="1" outlineLevel="2" x14ac:dyDescent="0.2">
      <c r="B64" s="26" t="s">
        <v>101</v>
      </c>
      <c r="C64" s="26" t="s">
        <v>120</v>
      </c>
      <c r="D64" s="26" t="str">
        <f>VLOOKUP(C64,[1]KEYS!$A$1:$B$2332,2,FALSE)</f>
        <v>VICTORVILLE SANITARY DISTRICT</v>
      </c>
      <c r="E64" s="27">
        <f t="shared" si="4"/>
        <v>0</v>
      </c>
      <c r="F64" s="28">
        <v>0</v>
      </c>
      <c r="G64" s="28">
        <v>0</v>
      </c>
      <c r="H64" s="28">
        <v>0</v>
      </c>
      <c r="I64" s="28">
        <v>0</v>
      </c>
      <c r="J64" s="28">
        <v>0</v>
      </c>
      <c r="K64" s="28">
        <v>0</v>
      </c>
      <c r="L64" s="28">
        <v>0</v>
      </c>
      <c r="M64" s="28">
        <v>0</v>
      </c>
      <c r="N64" s="28">
        <v>0</v>
      </c>
      <c r="O64" s="28">
        <v>0</v>
      </c>
      <c r="P64" s="28">
        <v>0</v>
      </c>
      <c r="Q64" s="28">
        <v>0</v>
      </c>
      <c r="R64" s="28">
        <v>0</v>
      </c>
      <c r="S64" s="28">
        <v>0</v>
      </c>
      <c r="T64" s="28">
        <v>0</v>
      </c>
      <c r="U64" s="28">
        <v>0</v>
      </c>
      <c r="V64" s="28">
        <v>0</v>
      </c>
      <c r="W64" s="28">
        <v>0</v>
      </c>
      <c r="X64" s="28">
        <v>0</v>
      </c>
      <c r="Y64" s="28">
        <v>0</v>
      </c>
      <c r="Z64" s="28">
        <v>0</v>
      </c>
      <c r="AA64" s="28">
        <v>0</v>
      </c>
      <c r="AB64" s="28">
        <v>0</v>
      </c>
      <c r="AC64" s="28">
        <v>0</v>
      </c>
      <c r="AD64" s="28">
        <v>0</v>
      </c>
      <c r="AE64" s="28">
        <v>0</v>
      </c>
    </row>
    <row r="65" spans="2:31" ht="15.95" hidden="1" customHeight="1" outlineLevel="2" x14ac:dyDescent="0.2">
      <c r="B65" s="26" t="s">
        <v>101</v>
      </c>
      <c r="C65" s="26" t="s">
        <v>121</v>
      </c>
      <c r="D65" s="26" t="str">
        <f>VLOOKUP(C65,[1]KEYS!$A$1:$B$2332,2,FALSE)</f>
        <v>VICTORVILLE STREET LIGHT DISTRICT L &amp; I</v>
      </c>
      <c r="E65" s="27">
        <f t="shared" si="4"/>
        <v>327270.53481177439</v>
      </c>
      <c r="F65" s="28">
        <v>0</v>
      </c>
      <c r="G65" s="28">
        <v>0</v>
      </c>
      <c r="H65" s="28">
        <v>0</v>
      </c>
      <c r="I65" s="28">
        <v>0</v>
      </c>
      <c r="J65" s="28">
        <v>0</v>
      </c>
      <c r="K65" s="28">
        <v>0</v>
      </c>
      <c r="L65" s="28">
        <v>0</v>
      </c>
      <c r="M65" s="28">
        <v>0</v>
      </c>
      <c r="N65" s="28">
        <v>0</v>
      </c>
      <c r="O65" s="28">
        <v>0</v>
      </c>
      <c r="P65" s="28">
        <v>0</v>
      </c>
      <c r="Q65" s="28">
        <v>0</v>
      </c>
      <c r="R65" s="28">
        <v>0</v>
      </c>
      <c r="S65" s="28">
        <v>0</v>
      </c>
      <c r="T65" s="28">
        <v>0</v>
      </c>
      <c r="U65" s="28">
        <v>0</v>
      </c>
      <c r="V65" s="28">
        <v>0</v>
      </c>
      <c r="W65" s="28">
        <v>0</v>
      </c>
      <c r="X65" s="28">
        <v>0</v>
      </c>
      <c r="Y65" s="28">
        <v>0</v>
      </c>
      <c r="Z65" s="28">
        <v>0</v>
      </c>
      <c r="AA65" s="28">
        <v>0</v>
      </c>
      <c r="AB65" s="28">
        <v>4805.1420637334058</v>
      </c>
      <c r="AC65" s="28">
        <v>322465.39274804096</v>
      </c>
      <c r="AD65" s="28">
        <v>0</v>
      </c>
      <c r="AE65" s="28">
        <v>0</v>
      </c>
    </row>
    <row r="66" spans="2:31" ht="15.95" hidden="1" customHeight="1" outlineLevel="2" x14ac:dyDescent="0.2">
      <c r="B66" s="26" t="s">
        <v>101</v>
      </c>
      <c r="C66" s="26" t="s">
        <v>122</v>
      </c>
      <c r="D66" s="26" t="str">
        <f>VLOOKUP(C66,[1]KEYS!$A$1:$B$2332,2,FALSE)</f>
        <v>CSA 38 GENERAL - FIRE N. DESERT FIRE</v>
      </c>
      <c r="E66" s="27">
        <f t="shared" si="4"/>
        <v>0</v>
      </c>
      <c r="F66" s="28">
        <v>0</v>
      </c>
      <c r="G66" s="28">
        <v>0</v>
      </c>
      <c r="H66" s="28">
        <v>0</v>
      </c>
      <c r="I66" s="28">
        <v>0</v>
      </c>
      <c r="J66" s="28">
        <v>0</v>
      </c>
      <c r="K66" s="28">
        <v>0</v>
      </c>
      <c r="L66" s="28">
        <v>0</v>
      </c>
      <c r="M66" s="28">
        <v>0</v>
      </c>
      <c r="N66" s="28">
        <v>0</v>
      </c>
      <c r="O66" s="28">
        <v>0</v>
      </c>
      <c r="P66" s="28">
        <v>0</v>
      </c>
      <c r="Q66" s="28">
        <v>0</v>
      </c>
      <c r="R66" s="28">
        <v>0</v>
      </c>
      <c r="S66" s="28">
        <v>0</v>
      </c>
      <c r="T66" s="28">
        <v>0</v>
      </c>
      <c r="U66" s="28">
        <v>0</v>
      </c>
      <c r="V66" s="28">
        <v>0</v>
      </c>
      <c r="W66" s="28">
        <v>0</v>
      </c>
      <c r="X66" s="28">
        <v>0</v>
      </c>
      <c r="Y66" s="28">
        <v>0</v>
      </c>
      <c r="Z66" s="28">
        <v>0</v>
      </c>
      <c r="AA66" s="28">
        <v>0</v>
      </c>
      <c r="AB66" s="28">
        <v>0</v>
      </c>
      <c r="AC66" s="28">
        <v>0</v>
      </c>
      <c r="AD66" s="28">
        <v>0</v>
      </c>
      <c r="AE66" s="28">
        <v>0</v>
      </c>
    </row>
    <row r="67" spans="2:31" ht="15.95" hidden="1" customHeight="1" outlineLevel="2" x14ac:dyDescent="0.2">
      <c r="B67" s="26" t="s">
        <v>101</v>
      </c>
      <c r="C67" s="26" t="s">
        <v>123</v>
      </c>
      <c r="D67" s="26" t="str">
        <f>VLOOKUP(C67,[1]KEYS!$A$1:$B$2332,2,FALSE)</f>
        <v>CSA 38 ZONE D - VICTORVILLE</v>
      </c>
      <c r="E67" s="27">
        <f t="shared" si="4"/>
        <v>0</v>
      </c>
      <c r="F67" s="28">
        <v>0</v>
      </c>
      <c r="G67" s="28">
        <v>0</v>
      </c>
      <c r="H67" s="28">
        <v>0</v>
      </c>
      <c r="I67" s="28">
        <v>0</v>
      </c>
      <c r="J67" s="28">
        <v>0</v>
      </c>
      <c r="K67" s="28">
        <v>0</v>
      </c>
      <c r="L67" s="28">
        <v>0</v>
      </c>
      <c r="M67" s="28">
        <v>0</v>
      </c>
      <c r="N67" s="28">
        <v>0</v>
      </c>
      <c r="O67" s="28">
        <v>0</v>
      </c>
      <c r="P67" s="28">
        <v>0</v>
      </c>
      <c r="Q67" s="28">
        <v>0</v>
      </c>
      <c r="R67" s="28">
        <v>0</v>
      </c>
      <c r="S67" s="28">
        <v>0</v>
      </c>
      <c r="T67" s="28">
        <v>0</v>
      </c>
      <c r="U67" s="28">
        <v>0</v>
      </c>
      <c r="V67" s="28">
        <v>0</v>
      </c>
      <c r="W67" s="28">
        <v>0</v>
      </c>
      <c r="X67" s="28">
        <v>0</v>
      </c>
      <c r="Y67" s="28">
        <v>0</v>
      </c>
      <c r="Z67" s="28">
        <v>0</v>
      </c>
      <c r="AA67" s="28">
        <v>0</v>
      </c>
      <c r="AB67" s="28">
        <v>0</v>
      </c>
      <c r="AC67" s="28">
        <v>0</v>
      </c>
      <c r="AD67" s="28">
        <v>0</v>
      </c>
      <c r="AE67" s="28">
        <v>0</v>
      </c>
    </row>
    <row r="68" spans="2:31" ht="15.95" hidden="1" customHeight="1" outlineLevel="2" x14ac:dyDescent="0.2">
      <c r="B68" s="26" t="s">
        <v>101</v>
      </c>
      <c r="C68" s="26" t="s">
        <v>124</v>
      </c>
      <c r="D68" s="26" t="str">
        <f>VLOOKUP(C68,[1]KEYS!$A$1:$B$2332,2,FALSE)</f>
        <v>CSA 40 - ELEPHANT MOUNTAIN</v>
      </c>
      <c r="E68" s="27">
        <f t="shared" si="4"/>
        <v>1714.8974089261678</v>
      </c>
      <c r="F68" s="28">
        <v>0</v>
      </c>
      <c r="G68" s="28">
        <v>0</v>
      </c>
      <c r="H68" s="28">
        <v>1714.8974089261678</v>
      </c>
      <c r="I68" s="28">
        <v>0</v>
      </c>
      <c r="J68" s="28">
        <v>0</v>
      </c>
      <c r="K68" s="28">
        <v>0</v>
      </c>
      <c r="L68" s="28">
        <v>0</v>
      </c>
      <c r="M68" s="28">
        <v>0</v>
      </c>
      <c r="N68" s="28">
        <v>0</v>
      </c>
      <c r="O68" s="28">
        <v>0</v>
      </c>
      <c r="P68" s="28">
        <v>0</v>
      </c>
      <c r="Q68" s="28">
        <v>0</v>
      </c>
      <c r="R68" s="28">
        <v>0</v>
      </c>
      <c r="S68" s="28">
        <v>0</v>
      </c>
      <c r="T68" s="28">
        <v>0</v>
      </c>
      <c r="U68" s="28">
        <v>0</v>
      </c>
      <c r="V68" s="28">
        <v>0</v>
      </c>
      <c r="W68" s="28">
        <v>0</v>
      </c>
      <c r="X68" s="28">
        <v>0</v>
      </c>
      <c r="Y68" s="28">
        <v>0</v>
      </c>
      <c r="Z68" s="28">
        <v>0</v>
      </c>
      <c r="AA68" s="28">
        <v>0</v>
      </c>
      <c r="AB68" s="28">
        <v>0</v>
      </c>
      <c r="AC68" s="28">
        <v>0</v>
      </c>
      <c r="AD68" s="28">
        <v>0</v>
      </c>
      <c r="AE68" s="28">
        <v>0</v>
      </c>
    </row>
    <row r="69" spans="2:31" ht="15.95" hidden="1" customHeight="1" outlineLevel="2" x14ac:dyDescent="0.2">
      <c r="B69" s="26" t="s">
        <v>101</v>
      </c>
      <c r="C69" s="26" t="s">
        <v>125</v>
      </c>
      <c r="D69" s="26" t="str">
        <f>VLOOKUP(C69,[1]KEYS!$A$1:$B$2332,2,FALSE)</f>
        <v>CSA 42 - ORO GRANDE</v>
      </c>
      <c r="E69" s="27">
        <f t="shared" si="4"/>
        <v>0</v>
      </c>
      <c r="F69" s="28">
        <v>0</v>
      </c>
      <c r="G69" s="28">
        <v>0</v>
      </c>
      <c r="H69" s="28">
        <v>0</v>
      </c>
      <c r="I69" s="28">
        <v>0</v>
      </c>
      <c r="J69" s="28">
        <v>0</v>
      </c>
      <c r="K69" s="28">
        <v>0</v>
      </c>
      <c r="L69" s="28">
        <v>0</v>
      </c>
      <c r="M69" s="28">
        <v>0</v>
      </c>
      <c r="N69" s="28">
        <v>0</v>
      </c>
      <c r="O69" s="28">
        <v>0</v>
      </c>
      <c r="P69" s="28">
        <v>0</v>
      </c>
      <c r="Q69" s="28">
        <v>0</v>
      </c>
      <c r="R69" s="28">
        <v>0</v>
      </c>
      <c r="S69" s="28">
        <v>0</v>
      </c>
      <c r="T69" s="28">
        <v>0</v>
      </c>
      <c r="U69" s="28">
        <v>0</v>
      </c>
      <c r="V69" s="28">
        <v>0</v>
      </c>
      <c r="W69" s="28">
        <v>0</v>
      </c>
      <c r="X69" s="28">
        <v>0</v>
      </c>
      <c r="Y69" s="28">
        <v>0</v>
      </c>
      <c r="Z69" s="28">
        <v>0</v>
      </c>
      <c r="AA69" s="28">
        <v>0</v>
      </c>
      <c r="AB69" s="28">
        <v>0</v>
      </c>
      <c r="AC69" s="28">
        <v>0</v>
      </c>
      <c r="AD69" s="28">
        <v>0</v>
      </c>
      <c r="AE69" s="28">
        <v>0</v>
      </c>
    </row>
    <row r="70" spans="2:31" ht="15.95" hidden="1" customHeight="1" outlineLevel="2" x14ac:dyDescent="0.2">
      <c r="B70" s="26" t="s">
        <v>101</v>
      </c>
      <c r="C70" s="26" t="s">
        <v>126</v>
      </c>
      <c r="D70" s="26" t="str">
        <f>VLOOKUP(C70,[1]KEYS!$A$1:$B$2332,2,FALSE)</f>
        <v>CSA 60 - VICTORVILLE</v>
      </c>
      <c r="E70" s="27">
        <f t="shared" si="4"/>
        <v>121900.09982762621</v>
      </c>
      <c r="F70" s="28">
        <v>5434.5610644212402</v>
      </c>
      <c r="G70" s="28">
        <v>4025.8199046256063</v>
      </c>
      <c r="H70" s="28">
        <v>0</v>
      </c>
      <c r="I70" s="28">
        <v>0</v>
      </c>
      <c r="J70" s="28">
        <v>0</v>
      </c>
      <c r="K70" s="28">
        <v>0</v>
      </c>
      <c r="L70" s="28">
        <v>0</v>
      </c>
      <c r="M70" s="28">
        <v>0</v>
      </c>
      <c r="N70" s="28">
        <v>107405.37475312711</v>
      </c>
      <c r="O70" s="28">
        <v>0</v>
      </c>
      <c r="P70" s="28">
        <v>0</v>
      </c>
      <c r="Q70" s="28">
        <v>0</v>
      </c>
      <c r="R70" s="28">
        <v>0</v>
      </c>
      <c r="S70" s="28">
        <v>0</v>
      </c>
      <c r="T70" s="28">
        <v>0</v>
      </c>
      <c r="U70" s="28">
        <v>0</v>
      </c>
      <c r="V70" s="28">
        <v>0</v>
      </c>
      <c r="W70" s="28">
        <v>0</v>
      </c>
      <c r="X70" s="28">
        <v>0</v>
      </c>
      <c r="Y70" s="28">
        <v>0</v>
      </c>
      <c r="Z70" s="28">
        <v>0</v>
      </c>
      <c r="AA70" s="28">
        <v>0</v>
      </c>
      <c r="AB70" s="28">
        <v>4132.5451836654738</v>
      </c>
      <c r="AC70" s="28">
        <v>901.79892178678369</v>
      </c>
      <c r="AD70" s="28">
        <v>0</v>
      </c>
      <c r="AE70" s="28">
        <v>0</v>
      </c>
    </row>
    <row r="71" spans="2:31" ht="15.95" hidden="1" customHeight="1" outlineLevel="2" x14ac:dyDescent="0.2">
      <c r="B71" s="26" t="s">
        <v>101</v>
      </c>
      <c r="C71" s="26" t="s">
        <v>127</v>
      </c>
      <c r="D71" s="26" t="str">
        <f>VLOOKUP(C71,[1]KEYS!$A$1:$B$2332,2,FALSE)</f>
        <v>CSA 64 - SPRING VLY LAKE</v>
      </c>
      <c r="E71" s="27">
        <f t="shared" si="4"/>
        <v>58.195</v>
      </c>
      <c r="F71" s="28">
        <v>0</v>
      </c>
      <c r="G71" s="28">
        <v>0</v>
      </c>
      <c r="H71" s="28">
        <v>0</v>
      </c>
      <c r="I71" s="28">
        <v>0</v>
      </c>
      <c r="J71" s="28">
        <v>0</v>
      </c>
      <c r="K71" s="28">
        <v>0</v>
      </c>
      <c r="L71" s="28">
        <v>0</v>
      </c>
      <c r="M71" s="28">
        <v>0</v>
      </c>
      <c r="N71" s="28">
        <v>0</v>
      </c>
      <c r="O71" s="28">
        <v>0</v>
      </c>
      <c r="P71" s="28">
        <v>0</v>
      </c>
      <c r="Q71" s="28">
        <v>0</v>
      </c>
      <c r="R71" s="28">
        <v>0</v>
      </c>
      <c r="S71" s="28">
        <v>0</v>
      </c>
      <c r="T71" s="28">
        <v>0</v>
      </c>
      <c r="U71" s="28">
        <v>0</v>
      </c>
      <c r="V71" s="28">
        <v>0</v>
      </c>
      <c r="W71" s="28">
        <v>0</v>
      </c>
      <c r="X71" s="28">
        <v>0</v>
      </c>
      <c r="Y71" s="28">
        <v>0</v>
      </c>
      <c r="Z71" s="28">
        <v>0</v>
      </c>
      <c r="AA71" s="28">
        <v>0</v>
      </c>
      <c r="AB71" s="28">
        <v>0</v>
      </c>
      <c r="AC71" s="28">
        <v>58.195</v>
      </c>
      <c r="AD71" s="28">
        <v>0</v>
      </c>
      <c r="AE71" s="28">
        <v>0</v>
      </c>
    </row>
    <row r="72" spans="2:31" ht="15.95" hidden="1" customHeight="1" outlineLevel="2" x14ac:dyDescent="0.2">
      <c r="B72" s="26" t="s">
        <v>101</v>
      </c>
      <c r="C72" s="26" t="s">
        <v>128</v>
      </c>
      <c r="D72" s="26" t="str">
        <f>VLOOKUP(C72,[1]KEYS!$A$1:$B$2332,2,FALSE)</f>
        <v>CSA 70</v>
      </c>
      <c r="E72" s="27">
        <f t="shared" si="4"/>
        <v>3.0664615257478074</v>
      </c>
      <c r="F72" s="28">
        <v>0</v>
      </c>
      <c r="G72" s="28">
        <v>0</v>
      </c>
      <c r="H72" s="28">
        <v>0</v>
      </c>
      <c r="I72" s="28">
        <v>0</v>
      </c>
      <c r="J72" s="28">
        <v>0</v>
      </c>
      <c r="K72" s="28">
        <v>0</v>
      </c>
      <c r="L72" s="28">
        <v>0</v>
      </c>
      <c r="M72" s="28">
        <v>0</v>
      </c>
      <c r="N72" s="28">
        <v>0</v>
      </c>
      <c r="O72" s="28">
        <v>0</v>
      </c>
      <c r="P72" s="28">
        <v>0</v>
      </c>
      <c r="Q72" s="28">
        <v>0</v>
      </c>
      <c r="R72" s="28">
        <v>0</v>
      </c>
      <c r="S72" s="28">
        <v>0</v>
      </c>
      <c r="T72" s="28">
        <v>0</v>
      </c>
      <c r="U72" s="28">
        <v>0</v>
      </c>
      <c r="V72" s="28">
        <v>0</v>
      </c>
      <c r="W72" s="28">
        <v>0</v>
      </c>
      <c r="X72" s="28">
        <v>0</v>
      </c>
      <c r="Y72" s="28">
        <v>3.0664615257478074</v>
      </c>
      <c r="Z72" s="28">
        <v>0</v>
      </c>
      <c r="AA72" s="28">
        <v>0</v>
      </c>
      <c r="AB72" s="28">
        <v>0</v>
      </c>
      <c r="AC72" s="28">
        <v>0</v>
      </c>
      <c r="AD72" s="28">
        <v>0</v>
      </c>
      <c r="AE72" s="28">
        <v>0</v>
      </c>
    </row>
    <row r="73" spans="2:31" ht="15.95" hidden="1" customHeight="1" outlineLevel="2" x14ac:dyDescent="0.2">
      <c r="B73" s="26" t="s">
        <v>101</v>
      </c>
      <c r="C73" s="26" t="s">
        <v>129</v>
      </c>
      <c r="D73" s="26" t="str">
        <f>VLOOKUP(C73,[1]KEYS!$A$1:$B$2332,2,FALSE)</f>
        <v>CSA 70 ZONE D-1 - LAKE ARROWHEAD</v>
      </c>
      <c r="E73" s="27">
        <f t="shared" si="4"/>
        <v>511.32401537659746</v>
      </c>
      <c r="F73" s="28">
        <v>0</v>
      </c>
      <c r="G73" s="28">
        <v>0</v>
      </c>
      <c r="H73" s="28">
        <v>0</v>
      </c>
      <c r="I73" s="28">
        <v>0</v>
      </c>
      <c r="J73" s="28">
        <v>0</v>
      </c>
      <c r="K73" s="28">
        <v>0</v>
      </c>
      <c r="L73" s="28">
        <v>0</v>
      </c>
      <c r="M73" s="28">
        <v>0</v>
      </c>
      <c r="N73" s="28">
        <v>0</v>
      </c>
      <c r="O73" s="28">
        <v>0</v>
      </c>
      <c r="P73" s="28">
        <v>0</v>
      </c>
      <c r="Q73" s="28">
        <v>0</v>
      </c>
      <c r="R73" s="28">
        <v>0</v>
      </c>
      <c r="S73" s="28">
        <v>0</v>
      </c>
      <c r="T73" s="28">
        <v>0</v>
      </c>
      <c r="U73" s="28">
        <v>0</v>
      </c>
      <c r="V73" s="28">
        <v>0</v>
      </c>
      <c r="W73" s="28">
        <v>0</v>
      </c>
      <c r="X73" s="28">
        <v>0</v>
      </c>
      <c r="Y73" s="28">
        <v>511.32401537659746</v>
      </c>
      <c r="Z73" s="28">
        <v>0</v>
      </c>
      <c r="AA73" s="28">
        <v>0</v>
      </c>
      <c r="AB73" s="28">
        <v>0</v>
      </c>
      <c r="AC73" s="28">
        <v>0</v>
      </c>
      <c r="AD73" s="28">
        <v>0</v>
      </c>
      <c r="AE73" s="28">
        <v>0</v>
      </c>
    </row>
    <row r="74" spans="2:31" ht="15.95" hidden="1" customHeight="1" outlineLevel="2" x14ac:dyDescent="0.2">
      <c r="B74" s="26" t="s">
        <v>101</v>
      </c>
      <c r="C74" s="26" t="s">
        <v>130</v>
      </c>
      <c r="D74" s="26" t="str">
        <f>VLOOKUP(C74,[1]KEYS!$A$1:$B$2332,2,FALSE)</f>
        <v>CSA SL-1</v>
      </c>
      <c r="E74" s="27">
        <f t="shared" si="4"/>
        <v>20940.512673676447</v>
      </c>
      <c r="F74" s="28">
        <v>0</v>
      </c>
      <c r="G74" s="28">
        <v>0</v>
      </c>
      <c r="H74" s="28">
        <v>0</v>
      </c>
      <c r="I74" s="28">
        <v>0</v>
      </c>
      <c r="J74" s="28">
        <v>0</v>
      </c>
      <c r="K74" s="28">
        <v>0</v>
      </c>
      <c r="L74" s="28">
        <v>0</v>
      </c>
      <c r="M74" s="28">
        <v>0</v>
      </c>
      <c r="N74" s="28">
        <v>0</v>
      </c>
      <c r="O74" s="28">
        <v>0</v>
      </c>
      <c r="P74" s="28">
        <v>12881.079611814825</v>
      </c>
      <c r="Q74" s="28">
        <v>0</v>
      </c>
      <c r="R74" s="28">
        <v>0</v>
      </c>
      <c r="S74" s="28">
        <v>0</v>
      </c>
      <c r="T74" s="28">
        <v>0</v>
      </c>
      <c r="U74" s="28">
        <v>0</v>
      </c>
      <c r="V74" s="28">
        <v>0</v>
      </c>
      <c r="W74" s="28">
        <v>0</v>
      </c>
      <c r="X74" s="28">
        <v>0</v>
      </c>
      <c r="Y74" s="28">
        <v>8059.4330618616214</v>
      </c>
      <c r="Z74" s="28">
        <v>0</v>
      </c>
      <c r="AA74" s="28">
        <v>0</v>
      </c>
      <c r="AB74" s="28">
        <v>0</v>
      </c>
      <c r="AC74" s="28">
        <v>0</v>
      </c>
      <c r="AD74" s="28">
        <v>0</v>
      </c>
      <c r="AE74" s="28">
        <v>0</v>
      </c>
    </row>
    <row r="75" spans="2:31" ht="15.95" hidden="1" customHeight="1" outlineLevel="2" x14ac:dyDescent="0.2">
      <c r="B75" s="26" t="s">
        <v>101</v>
      </c>
      <c r="C75" s="26" t="s">
        <v>131</v>
      </c>
      <c r="D75" s="26" t="str">
        <f>VLOOKUP(C75,[1]KEYS!$A$1:$B$2332,2,FALSE)</f>
        <v>SAN BDNO CNTY FIRE PROTECT DISTRICT-VALLEY SERVICE AREA</v>
      </c>
      <c r="E75" s="27">
        <f t="shared" si="4"/>
        <v>880349.04078420438</v>
      </c>
      <c r="F75" s="28">
        <v>0</v>
      </c>
      <c r="G75" s="28">
        <v>0</v>
      </c>
      <c r="H75" s="28">
        <v>0</v>
      </c>
      <c r="I75" s="28">
        <v>0</v>
      </c>
      <c r="J75" s="28">
        <v>0</v>
      </c>
      <c r="K75" s="28">
        <v>0</v>
      </c>
      <c r="L75" s="28">
        <v>0</v>
      </c>
      <c r="M75" s="28">
        <v>392412.69698846049</v>
      </c>
      <c r="N75" s="28">
        <v>0</v>
      </c>
      <c r="O75" s="28">
        <v>0</v>
      </c>
      <c r="P75" s="28">
        <v>487936.34379574389</v>
      </c>
      <c r="Q75" s="28">
        <v>0</v>
      </c>
      <c r="R75" s="28">
        <v>0</v>
      </c>
      <c r="S75" s="28">
        <v>0</v>
      </c>
      <c r="T75" s="28">
        <v>0</v>
      </c>
      <c r="U75" s="28">
        <v>0</v>
      </c>
      <c r="V75" s="28">
        <v>0</v>
      </c>
      <c r="W75" s="28">
        <v>0</v>
      </c>
      <c r="X75" s="28">
        <v>0</v>
      </c>
      <c r="Y75" s="28">
        <v>0</v>
      </c>
      <c r="Z75" s="28">
        <v>0</v>
      </c>
      <c r="AA75" s="28">
        <v>0</v>
      </c>
      <c r="AB75" s="28">
        <v>0</v>
      </c>
      <c r="AC75" s="28">
        <v>0</v>
      </c>
      <c r="AD75" s="28">
        <v>0</v>
      </c>
      <c r="AE75" s="28">
        <v>0</v>
      </c>
    </row>
    <row r="76" spans="2:31" ht="15.95" hidden="1" customHeight="1" outlineLevel="2" x14ac:dyDescent="0.2">
      <c r="B76" s="26" t="s">
        <v>101</v>
      </c>
      <c r="C76" s="26" t="s">
        <v>132</v>
      </c>
      <c r="D76" s="26" t="str">
        <f>VLOOKUP(C76,[1]KEYS!$A$1:$B$2332,2,FALSE)</f>
        <v>SAN BDNO CNTY FIRE PROTECT DISTRICT-MOUNTAIN SERVICE AREA</v>
      </c>
      <c r="E76" s="27">
        <f t="shared" si="4"/>
        <v>10933.311392086287</v>
      </c>
      <c r="F76" s="28">
        <v>0</v>
      </c>
      <c r="G76" s="28">
        <v>0</v>
      </c>
      <c r="H76" s="28">
        <v>0</v>
      </c>
      <c r="I76" s="28">
        <v>0</v>
      </c>
      <c r="J76" s="28">
        <v>0</v>
      </c>
      <c r="K76" s="28">
        <v>0</v>
      </c>
      <c r="L76" s="28">
        <v>0</v>
      </c>
      <c r="M76" s="28">
        <v>0</v>
      </c>
      <c r="N76" s="28">
        <v>0</v>
      </c>
      <c r="O76" s="28">
        <v>0</v>
      </c>
      <c r="P76" s="28">
        <v>0</v>
      </c>
      <c r="Q76" s="28">
        <v>0</v>
      </c>
      <c r="R76" s="28">
        <v>0</v>
      </c>
      <c r="S76" s="28">
        <v>0</v>
      </c>
      <c r="T76" s="28">
        <v>0</v>
      </c>
      <c r="U76" s="28">
        <v>0</v>
      </c>
      <c r="V76" s="28">
        <v>0</v>
      </c>
      <c r="W76" s="28">
        <v>0</v>
      </c>
      <c r="X76" s="28">
        <v>0</v>
      </c>
      <c r="Y76" s="28">
        <v>10933.311392086287</v>
      </c>
      <c r="Z76" s="28">
        <v>0</v>
      </c>
      <c r="AA76" s="28">
        <v>0</v>
      </c>
      <c r="AB76" s="28">
        <v>0</v>
      </c>
      <c r="AC76" s="28">
        <v>0</v>
      </c>
      <c r="AD76" s="28">
        <v>0</v>
      </c>
      <c r="AE76" s="28">
        <v>0</v>
      </c>
    </row>
    <row r="77" spans="2:31" ht="15.95" hidden="1" customHeight="1" outlineLevel="2" x14ac:dyDescent="0.2">
      <c r="B77" s="26" t="s">
        <v>101</v>
      </c>
      <c r="C77" s="26" t="s">
        <v>133</v>
      </c>
      <c r="D77" s="26" t="str">
        <f>VLOOKUP(C77,[1]KEYS!$A$1:$B$2332,2,FALSE)</f>
        <v>SAN BDNO CNTY FIRE PROTECT DISTRICT-NORTH DESERT SERVICE AREA</v>
      </c>
      <c r="E77" s="27">
        <f t="shared" si="4"/>
        <v>378.64737636007277</v>
      </c>
      <c r="F77" s="28">
        <v>0</v>
      </c>
      <c r="G77" s="28">
        <v>0</v>
      </c>
      <c r="H77" s="28">
        <v>0</v>
      </c>
      <c r="I77" s="28">
        <v>0</v>
      </c>
      <c r="J77" s="28">
        <v>0</v>
      </c>
      <c r="K77" s="28">
        <v>0</v>
      </c>
      <c r="L77" s="28">
        <v>0</v>
      </c>
      <c r="M77" s="28">
        <v>0</v>
      </c>
      <c r="N77" s="28">
        <v>0</v>
      </c>
      <c r="O77" s="28">
        <v>0</v>
      </c>
      <c r="P77" s="28">
        <v>0</v>
      </c>
      <c r="Q77" s="28">
        <v>0</v>
      </c>
      <c r="R77" s="28">
        <v>0</v>
      </c>
      <c r="S77" s="28">
        <v>0</v>
      </c>
      <c r="T77" s="28">
        <v>0</v>
      </c>
      <c r="U77" s="28">
        <v>0</v>
      </c>
      <c r="V77" s="28">
        <v>0</v>
      </c>
      <c r="W77" s="28">
        <v>0</v>
      </c>
      <c r="X77" s="28">
        <v>0</v>
      </c>
      <c r="Y77" s="28">
        <v>0</v>
      </c>
      <c r="Z77" s="28">
        <v>0</v>
      </c>
      <c r="AA77" s="28">
        <v>0</v>
      </c>
      <c r="AB77" s="28">
        <v>0</v>
      </c>
      <c r="AC77" s="28">
        <v>378.64737636007277</v>
      </c>
      <c r="AD77" s="28">
        <v>0</v>
      </c>
      <c r="AE77" s="28">
        <v>0</v>
      </c>
    </row>
    <row r="78" spans="2:31" ht="15.95" hidden="1" customHeight="1" outlineLevel="2" x14ac:dyDescent="0.2">
      <c r="B78" s="26" t="s">
        <v>101</v>
      </c>
      <c r="C78" s="26" t="s">
        <v>134</v>
      </c>
      <c r="D78" s="26" t="str">
        <f>VLOOKUP(C78,[1]KEYS!$A$1:$B$2332,2,FALSE)</f>
        <v>SAN BDNO CNTY FIRE PROTECT DISTRICT-SOUTH DESERT SERVICE AREA</v>
      </c>
      <c r="E78" s="27">
        <f t="shared" si="4"/>
        <v>51022.152110726951</v>
      </c>
      <c r="F78" s="28">
        <v>0</v>
      </c>
      <c r="G78" s="28">
        <v>0</v>
      </c>
      <c r="H78" s="28">
        <v>0</v>
      </c>
      <c r="I78" s="28">
        <v>0</v>
      </c>
      <c r="J78" s="28">
        <v>0</v>
      </c>
      <c r="K78" s="28">
        <v>0</v>
      </c>
      <c r="L78" s="28">
        <v>0</v>
      </c>
      <c r="M78" s="28">
        <v>0</v>
      </c>
      <c r="N78" s="28">
        <v>0</v>
      </c>
      <c r="O78" s="28">
        <v>0</v>
      </c>
      <c r="P78" s="28">
        <v>0</v>
      </c>
      <c r="Q78" s="28">
        <v>0</v>
      </c>
      <c r="R78" s="28">
        <v>0</v>
      </c>
      <c r="S78" s="28">
        <v>0</v>
      </c>
      <c r="T78" s="28">
        <v>0</v>
      </c>
      <c r="U78" s="28">
        <v>0</v>
      </c>
      <c r="V78" s="28">
        <v>0</v>
      </c>
      <c r="W78" s="28">
        <v>0</v>
      </c>
      <c r="X78" s="28">
        <v>0</v>
      </c>
      <c r="Y78" s="28">
        <v>0</v>
      </c>
      <c r="Z78" s="28">
        <v>0</v>
      </c>
      <c r="AA78" s="28">
        <v>0</v>
      </c>
      <c r="AB78" s="28">
        <v>0</v>
      </c>
      <c r="AC78" s="28">
        <v>0</v>
      </c>
      <c r="AD78" s="28">
        <v>0</v>
      </c>
      <c r="AE78" s="28">
        <v>51022.152110726951</v>
      </c>
    </row>
    <row r="79" spans="2:31" ht="15.95" hidden="1" customHeight="1" outlineLevel="2" x14ac:dyDescent="0.2">
      <c r="B79" s="26" t="s">
        <v>101</v>
      </c>
      <c r="C79" s="26" t="s">
        <v>135</v>
      </c>
      <c r="D79" s="26" t="str">
        <f>VLOOKUP(C79,[1]KEYS!$A$1:$B$2332,2,FALSE)</f>
        <v>SAN BDNO CNTY FIRE PROTECT DISTRICT-SBCFPD-ADMIN</v>
      </c>
      <c r="E79" s="27">
        <f t="shared" si="4"/>
        <v>99020.343414217525</v>
      </c>
      <c r="F79" s="28">
        <v>0</v>
      </c>
      <c r="G79" s="28">
        <v>0</v>
      </c>
      <c r="H79" s="28">
        <v>0</v>
      </c>
      <c r="I79" s="28">
        <v>0</v>
      </c>
      <c r="J79" s="28">
        <v>0</v>
      </c>
      <c r="K79" s="28">
        <v>0</v>
      </c>
      <c r="L79" s="28">
        <v>0</v>
      </c>
      <c r="M79" s="28">
        <v>0</v>
      </c>
      <c r="N79" s="28">
        <v>0</v>
      </c>
      <c r="O79" s="28">
        <v>0</v>
      </c>
      <c r="P79" s="28">
        <v>97021.974111701609</v>
      </c>
      <c r="Q79" s="28">
        <v>0</v>
      </c>
      <c r="R79" s="28">
        <v>0</v>
      </c>
      <c r="S79" s="28">
        <v>0</v>
      </c>
      <c r="T79" s="28">
        <v>0</v>
      </c>
      <c r="U79" s="28">
        <v>0</v>
      </c>
      <c r="V79" s="28">
        <v>0</v>
      </c>
      <c r="W79" s="28">
        <v>0</v>
      </c>
      <c r="X79" s="28">
        <v>0</v>
      </c>
      <c r="Y79" s="28">
        <v>1474.7937484007014</v>
      </c>
      <c r="Z79" s="28">
        <v>0</v>
      </c>
      <c r="AA79" s="28">
        <v>0</v>
      </c>
      <c r="AB79" s="28">
        <v>0</v>
      </c>
      <c r="AC79" s="28">
        <v>523.57555411521844</v>
      </c>
      <c r="AD79" s="28">
        <v>0</v>
      </c>
      <c r="AE79" s="28">
        <v>0</v>
      </c>
    </row>
    <row r="80" spans="2:31" ht="15.95" hidden="1" customHeight="1" outlineLevel="2" x14ac:dyDescent="0.2">
      <c r="B80" s="26" t="s">
        <v>101</v>
      </c>
      <c r="C80" s="26" t="s">
        <v>136</v>
      </c>
      <c r="D80" s="26" t="str">
        <f>VLOOKUP(C80,[1]KEYS!$A$1:$B$2332,2,FALSE)</f>
        <v>BIG BEAR VALLEY PARK &amp; REC DIST</v>
      </c>
      <c r="E80" s="27">
        <f t="shared" si="4"/>
        <v>10109.49381421171</v>
      </c>
      <c r="F80" s="28">
        <v>0</v>
      </c>
      <c r="G80" s="28">
        <v>0</v>
      </c>
      <c r="H80" s="28">
        <v>0</v>
      </c>
      <c r="I80" s="28">
        <v>10109.49381421171</v>
      </c>
      <c r="J80" s="28">
        <v>0</v>
      </c>
      <c r="K80" s="28">
        <v>0</v>
      </c>
      <c r="L80" s="28">
        <v>0</v>
      </c>
      <c r="M80" s="28">
        <v>0</v>
      </c>
      <c r="N80" s="28">
        <v>0</v>
      </c>
      <c r="O80" s="28">
        <v>0</v>
      </c>
      <c r="P80" s="28">
        <v>0</v>
      </c>
      <c r="Q80" s="28">
        <v>0</v>
      </c>
      <c r="R80" s="28">
        <v>0</v>
      </c>
      <c r="S80" s="28">
        <v>0</v>
      </c>
      <c r="T80" s="28">
        <v>0</v>
      </c>
      <c r="U80" s="28">
        <v>0</v>
      </c>
      <c r="V80" s="28">
        <v>0</v>
      </c>
      <c r="W80" s="28">
        <v>0</v>
      </c>
      <c r="X80" s="28">
        <v>0</v>
      </c>
      <c r="Y80" s="28">
        <v>0</v>
      </c>
      <c r="Z80" s="28">
        <v>0</v>
      </c>
      <c r="AA80" s="28">
        <v>0</v>
      </c>
      <c r="AB80" s="28">
        <v>0</v>
      </c>
      <c r="AC80" s="28">
        <v>0</v>
      </c>
      <c r="AD80" s="28">
        <v>0</v>
      </c>
      <c r="AE80" s="28">
        <v>0</v>
      </c>
    </row>
    <row r="81" spans="2:31" ht="15.95" hidden="1" customHeight="1" outlineLevel="2" x14ac:dyDescent="0.2">
      <c r="B81" s="26" t="s">
        <v>101</v>
      </c>
      <c r="C81" s="26" t="s">
        <v>137</v>
      </c>
      <c r="D81" s="26" t="str">
        <f>VLOOKUP(C81,[1]KEYS!$A$1:$B$2332,2,FALSE)</f>
        <v>BLOOMINGTON PARK &amp; REC DISTRICT</v>
      </c>
      <c r="E81" s="27">
        <f t="shared" si="4"/>
        <v>76.577257790215242</v>
      </c>
      <c r="F81" s="28">
        <v>0</v>
      </c>
      <c r="G81" s="28">
        <v>0</v>
      </c>
      <c r="H81" s="28">
        <v>0</v>
      </c>
      <c r="I81" s="28">
        <v>0</v>
      </c>
      <c r="J81" s="28">
        <v>0</v>
      </c>
      <c r="K81" s="28">
        <v>0</v>
      </c>
      <c r="L81" s="28">
        <v>0</v>
      </c>
      <c r="M81" s="28">
        <v>0</v>
      </c>
      <c r="N81" s="28">
        <v>0</v>
      </c>
      <c r="O81" s="28">
        <v>0</v>
      </c>
      <c r="P81" s="28">
        <v>0</v>
      </c>
      <c r="Q81" s="28">
        <v>0</v>
      </c>
      <c r="R81" s="28">
        <v>0</v>
      </c>
      <c r="S81" s="28">
        <v>0</v>
      </c>
      <c r="T81" s="28">
        <v>0</v>
      </c>
      <c r="U81" s="28">
        <v>0</v>
      </c>
      <c r="V81" s="28">
        <v>0</v>
      </c>
      <c r="W81" s="28">
        <v>76.577257790215242</v>
      </c>
      <c r="X81" s="28">
        <v>0</v>
      </c>
      <c r="Y81" s="28">
        <v>0</v>
      </c>
      <c r="Z81" s="28">
        <v>0</v>
      </c>
      <c r="AA81" s="28">
        <v>0</v>
      </c>
      <c r="AB81" s="28">
        <v>0</v>
      </c>
      <c r="AC81" s="28">
        <v>0</v>
      </c>
      <c r="AD81" s="28">
        <v>0</v>
      </c>
      <c r="AE81" s="28">
        <v>0</v>
      </c>
    </row>
    <row r="82" spans="2:31" ht="15.95" hidden="1" customHeight="1" outlineLevel="2" x14ac:dyDescent="0.2">
      <c r="B82" s="26" t="s">
        <v>101</v>
      </c>
      <c r="C82" s="26" t="s">
        <v>138</v>
      </c>
      <c r="D82" s="26" t="str">
        <f>VLOOKUP(C82,[1]KEYS!$A$1:$B$2332,2,FALSE)</f>
        <v>BARSTOW CEMETERY DISTRICT</v>
      </c>
      <c r="E82" s="27">
        <f t="shared" si="4"/>
        <v>996.22120057380766</v>
      </c>
      <c r="F82" s="28">
        <v>0</v>
      </c>
      <c r="G82" s="28">
        <v>0</v>
      </c>
      <c r="H82" s="28">
        <v>996.22120057380766</v>
      </c>
      <c r="I82" s="28">
        <v>0</v>
      </c>
      <c r="J82" s="28">
        <v>0</v>
      </c>
      <c r="K82" s="28">
        <v>0</v>
      </c>
      <c r="L82" s="28">
        <v>0</v>
      </c>
      <c r="M82" s="28">
        <v>0</v>
      </c>
      <c r="N82" s="28">
        <v>0</v>
      </c>
      <c r="O82" s="28">
        <v>0</v>
      </c>
      <c r="P82" s="28">
        <v>0</v>
      </c>
      <c r="Q82" s="28">
        <v>0</v>
      </c>
      <c r="R82" s="28">
        <v>0</v>
      </c>
      <c r="S82" s="28">
        <v>0</v>
      </c>
      <c r="T82" s="28">
        <v>0</v>
      </c>
      <c r="U82" s="28">
        <v>0</v>
      </c>
      <c r="V82" s="28">
        <v>0</v>
      </c>
      <c r="W82" s="28">
        <v>0</v>
      </c>
      <c r="X82" s="28">
        <v>0</v>
      </c>
      <c r="Y82" s="28">
        <v>0</v>
      </c>
      <c r="Z82" s="28">
        <v>0</v>
      </c>
      <c r="AA82" s="28">
        <v>0</v>
      </c>
      <c r="AB82" s="28">
        <v>0</v>
      </c>
      <c r="AC82" s="28">
        <v>0</v>
      </c>
      <c r="AD82" s="28">
        <v>0</v>
      </c>
      <c r="AE82" s="28">
        <v>0</v>
      </c>
    </row>
    <row r="83" spans="2:31" ht="15.95" hidden="1" customHeight="1" outlineLevel="2" x14ac:dyDescent="0.2">
      <c r="B83" s="26" t="s">
        <v>101</v>
      </c>
      <c r="C83" s="26" t="s">
        <v>139</v>
      </c>
      <c r="D83" s="26" t="str">
        <f>VLOOKUP(C83,[1]KEYS!$A$1:$B$2332,2,FALSE)</f>
        <v>29 PALMS CEMETERY DISTRICT</v>
      </c>
      <c r="E83" s="27">
        <f t="shared" si="4"/>
        <v>12212.399855958132</v>
      </c>
      <c r="F83" s="28">
        <v>0</v>
      </c>
      <c r="G83" s="28">
        <v>0</v>
      </c>
      <c r="H83" s="28">
        <v>0</v>
      </c>
      <c r="I83" s="28">
        <v>0</v>
      </c>
      <c r="J83" s="28">
        <v>0</v>
      </c>
      <c r="K83" s="28">
        <v>0</v>
      </c>
      <c r="L83" s="28">
        <v>0</v>
      </c>
      <c r="M83" s="28">
        <v>0</v>
      </c>
      <c r="N83" s="28">
        <v>0</v>
      </c>
      <c r="O83" s="28">
        <v>0</v>
      </c>
      <c r="P83" s="28">
        <v>0</v>
      </c>
      <c r="Q83" s="28">
        <v>0</v>
      </c>
      <c r="R83" s="28">
        <v>0</v>
      </c>
      <c r="S83" s="28">
        <v>0</v>
      </c>
      <c r="T83" s="28">
        <v>0</v>
      </c>
      <c r="U83" s="28">
        <v>0</v>
      </c>
      <c r="V83" s="28">
        <v>0</v>
      </c>
      <c r="W83" s="28">
        <v>0</v>
      </c>
      <c r="X83" s="28">
        <v>0</v>
      </c>
      <c r="Y83" s="28">
        <v>0</v>
      </c>
      <c r="Z83" s="28">
        <v>12212.399855958132</v>
      </c>
      <c r="AA83" s="28">
        <v>0</v>
      </c>
      <c r="AB83" s="28">
        <v>0</v>
      </c>
      <c r="AC83" s="28">
        <v>0</v>
      </c>
      <c r="AD83" s="28">
        <v>0</v>
      </c>
      <c r="AE83" s="28">
        <v>0</v>
      </c>
    </row>
    <row r="84" spans="2:31" ht="15.95" hidden="1" customHeight="1" outlineLevel="2" x14ac:dyDescent="0.2">
      <c r="B84" s="26" t="s">
        <v>101</v>
      </c>
      <c r="C84" s="26" t="s">
        <v>140</v>
      </c>
      <c r="D84" s="26" t="str">
        <f>VLOOKUP(C84,[1]KEYS!$A$1:$B$2332,2,FALSE)</f>
        <v>BARSTOW FIRE PROTECTION DISTRICT</v>
      </c>
      <c r="E84" s="27">
        <f t="shared" si="4"/>
        <v>47114.12819654098</v>
      </c>
      <c r="F84" s="28">
        <v>0</v>
      </c>
      <c r="G84" s="28">
        <v>0</v>
      </c>
      <c r="H84" s="28">
        <v>47114.12819654098</v>
      </c>
      <c r="I84" s="28">
        <v>0</v>
      </c>
      <c r="J84" s="28">
        <v>0</v>
      </c>
      <c r="K84" s="28">
        <v>0</v>
      </c>
      <c r="L84" s="28">
        <v>0</v>
      </c>
      <c r="M84" s="28">
        <v>0</v>
      </c>
      <c r="N84" s="28">
        <v>0</v>
      </c>
      <c r="O84" s="28">
        <v>0</v>
      </c>
      <c r="P84" s="28">
        <v>0</v>
      </c>
      <c r="Q84" s="28">
        <v>0</v>
      </c>
      <c r="R84" s="28">
        <v>0</v>
      </c>
      <c r="S84" s="28">
        <v>0</v>
      </c>
      <c r="T84" s="28">
        <v>0</v>
      </c>
      <c r="U84" s="28">
        <v>0</v>
      </c>
      <c r="V84" s="28">
        <v>0</v>
      </c>
      <c r="W84" s="28">
        <v>0</v>
      </c>
      <c r="X84" s="28">
        <v>0</v>
      </c>
      <c r="Y84" s="28">
        <v>0</v>
      </c>
      <c r="Z84" s="28">
        <v>0</v>
      </c>
      <c r="AA84" s="28">
        <v>0</v>
      </c>
      <c r="AB84" s="28">
        <v>0</v>
      </c>
      <c r="AC84" s="28">
        <v>0</v>
      </c>
      <c r="AD84" s="28">
        <v>0</v>
      </c>
      <c r="AE84" s="28">
        <v>0</v>
      </c>
    </row>
    <row r="85" spans="2:31" ht="15.95" hidden="1" customHeight="1" outlineLevel="2" x14ac:dyDescent="0.2">
      <c r="B85" s="26" t="s">
        <v>101</v>
      </c>
      <c r="C85" s="26" t="s">
        <v>141</v>
      </c>
      <c r="D85" s="26" t="str">
        <f>VLOOKUP(C85,[1]KEYS!$A$1:$B$2332,2,FALSE)</f>
        <v>HESPERIA PARK DISTRICT</v>
      </c>
      <c r="E85" s="27">
        <f t="shared" si="4"/>
        <v>346580.87421659322</v>
      </c>
      <c r="F85" s="28">
        <v>0</v>
      </c>
      <c r="G85" s="28">
        <v>0</v>
      </c>
      <c r="H85" s="28">
        <v>0</v>
      </c>
      <c r="I85" s="28">
        <v>0</v>
      </c>
      <c r="J85" s="28">
        <v>0</v>
      </c>
      <c r="K85" s="28">
        <v>0</v>
      </c>
      <c r="L85" s="28">
        <v>0</v>
      </c>
      <c r="M85" s="28">
        <v>0</v>
      </c>
      <c r="N85" s="28">
        <v>328745.71664841363</v>
      </c>
      <c r="O85" s="28">
        <v>0</v>
      </c>
      <c r="P85" s="28">
        <v>0</v>
      </c>
      <c r="Q85" s="28">
        <v>0</v>
      </c>
      <c r="R85" s="28">
        <v>0</v>
      </c>
      <c r="S85" s="28">
        <v>0</v>
      </c>
      <c r="T85" s="28">
        <v>0</v>
      </c>
      <c r="U85" s="28">
        <v>0</v>
      </c>
      <c r="V85" s="28">
        <v>0</v>
      </c>
      <c r="W85" s="28">
        <v>0</v>
      </c>
      <c r="X85" s="28">
        <v>0</v>
      </c>
      <c r="Y85" s="28">
        <v>0</v>
      </c>
      <c r="Z85" s="28">
        <v>0</v>
      </c>
      <c r="AA85" s="28">
        <v>0</v>
      </c>
      <c r="AB85" s="28">
        <v>0</v>
      </c>
      <c r="AC85" s="28">
        <v>17835.157568179598</v>
      </c>
      <c r="AD85" s="28">
        <v>0</v>
      </c>
      <c r="AE85" s="28">
        <v>0</v>
      </c>
    </row>
    <row r="86" spans="2:31" ht="15.95" hidden="1" customHeight="1" outlineLevel="2" x14ac:dyDescent="0.2">
      <c r="B86" s="26" t="s">
        <v>101</v>
      </c>
      <c r="C86" s="26" t="s">
        <v>142</v>
      </c>
      <c r="D86" s="26" t="str">
        <f>VLOOKUP(C86,[1]KEYS!$A$1:$B$2332,2,FALSE)</f>
        <v>BIG BEAR CITY AIRPORT DISTRICT</v>
      </c>
      <c r="E86" s="27">
        <f t="shared" si="4"/>
        <v>6654.3897993301553</v>
      </c>
      <c r="F86" s="28">
        <v>0</v>
      </c>
      <c r="G86" s="28">
        <v>0</v>
      </c>
      <c r="H86" s="28">
        <v>0</v>
      </c>
      <c r="I86" s="28">
        <v>6654.3897993301553</v>
      </c>
      <c r="J86" s="28">
        <v>0</v>
      </c>
      <c r="K86" s="28">
        <v>0</v>
      </c>
      <c r="L86" s="28">
        <v>0</v>
      </c>
      <c r="M86" s="28">
        <v>0</v>
      </c>
      <c r="N86" s="28">
        <v>0</v>
      </c>
      <c r="O86" s="28">
        <v>0</v>
      </c>
      <c r="P86" s="28">
        <v>0</v>
      </c>
      <c r="Q86" s="28">
        <v>0</v>
      </c>
      <c r="R86" s="28">
        <v>0</v>
      </c>
      <c r="S86" s="28">
        <v>0</v>
      </c>
      <c r="T86" s="28">
        <v>0</v>
      </c>
      <c r="U86" s="28">
        <v>0</v>
      </c>
      <c r="V86" s="28">
        <v>0</v>
      </c>
      <c r="W86" s="28">
        <v>0</v>
      </c>
      <c r="X86" s="28">
        <v>0</v>
      </c>
      <c r="Y86" s="28">
        <v>0</v>
      </c>
      <c r="Z86" s="28">
        <v>0</v>
      </c>
      <c r="AA86" s="28">
        <v>0</v>
      </c>
      <c r="AB86" s="28">
        <v>0</v>
      </c>
      <c r="AC86" s="28">
        <v>0</v>
      </c>
      <c r="AD86" s="28">
        <v>0</v>
      </c>
      <c r="AE86" s="28">
        <v>0</v>
      </c>
    </row>
    <row r="87" spans="2:31" ht="15.95" hidden="1" customHeight="1" outlineLevel="2" x14ac:dyDescent="0.2">
      <c r="B87" s="26" t="s">
        <v>101</v>
      </c>
      <c r="C87" s="26" t="s">
        <v>143</v>
      </c>
      <c r="D87" s="26" t="str">
        <f>VLOOKUP(C87,[1]KEYS!$A$1:$B$2332,2,FALSE)</f>
        <v>LAKE ARROWHEAD CSD L &amp; I</v>
      </c>
      <c r="E87" s="27">
        <f t="shared" si="4"/>
        <v>4057.092146742064</v>
      </c>
      <c r="F87" s="28">
        <v>0</v>
      </c>
      <c r="G87" s="28">
        <v>0</v>
      </c>
      <c r="H87" s="28">
        <v>0</v>
      </c>
      <c r="I87" s="28">
        <v>0</v>
      </c>
      <c r="J87" s="28">
        <v>0</v>
      </c>
      <c r="K87" s="28">
        <v>0</v>
      </c>
      <c r="L87" s="28">
        <v>0</v>
      </c>
      <c r="M87" s="28">
        <v>0</v>
      </c>
      <c r="N87" s="28">
        <v>0</v>
      </c>
      <c r="O87" s="28">
        <v>0</v>
      </c>
      <c r="P87" s="28">
        <v>0</v>
      </c>
      <c r="Q87" s="28">
        <v>0</v>
      </c>
      <c r="R87" s="28">
        <v>0</v>
      </c>
      <c r="S87" s="28">
        <v>0</v>
      </c>
      <c r="T87" s="28">
        <v>0</v>
      </c>
      <c r="U87" s="28">
        <v>0</v>
      </c>
      <c r="V87" s="28">
        <v>0</v>
      </c>
      <c r="W87" s="28">
        <v>0</v>
      </c>
      <c r="X87" s="28">
        <v>0</v>
      </c>
      <c r="Y87" s="28">
        <v>4057.092146742064</v>
      </c>
      <c r="Z87" s="28">
        <v>0</v>
      </c>
      <c r="AA87" s="28">
        <v>0</v>
      </c>
      <c r="AB87" s="28">
        <v>0</v>
      </c>
      <c r="AC87" s="28">
        <v>0</v>
      </c>
      <c r="AD87" s="28">
        <v>0</v>
      </c>
      <c r="AE87" s="28">
        <v>0</v>
      </c>
    </row>
    <row r="88" spans="2:31" ht="15.95" hidden="1" customHeight="1" outlineLevel="2" x14ac:dyDescent="0.2">
      <c r="B88" s="26" t="s">
        <v>101</v>
      </c>
      <c r="C88" s="26" t="s">
        <v>144</v>
      </c>
      <c r="D88" s="26" t="str">
        <f>VLOOKUP(C88,[1]KEYS!$A$1:$B$2332,2,FALSE)</f>
        <v>APPLE VALLEY FIRE PROTECTION DIST</v>
      </c>
      <c r="E88" s="27">
        <f t="shared" si="4"/>
        <v>300818.71473078866</v>
      </c>
      <c r="F88" s="28">
        <v>0</v>
      </c>
      <c r="G88" s="28">
        <v>36401.306119719586</v>
      </c>
      <c r="H88" s="28">
        <v>0</v>
      </c>
      <c r="I88" s="28">
        <v>0</v>
      </c>
      <c r="J88" s="28">
        <v>0</v>
      </c>
      <c r="K88" s="28">
        <v>0</v>
      </c>
      <c r="L88" s="28">
        <v>0</v>
      </c>
      <c r="M88" s="28">
        <v>0</v>
      </c>
      <c r="N88" s="28">
        <v>0</v>
      </c>
      <c r="O88" s="28">
        <v>0</v>
      </c>
      <c r="P88" s="28">
        <v>0</v>
      </c>
      <c r="Q88" s="28">
        <v>0</v>
      </c>
      <c r="R88" s="28">
        <v>0</v>
      </c>
      <c r="S88" s="28">
        <v>0</v>
      </c>
      <c r="T88" s="28">
        <v>0</v>
      </c>
      <c r="U88" s="28">
        <v>0</v>
      </c>
      <c r="V88" s="28">
        <v>0</v>
      </c>
      <c r="W88" s="28">
        <v>0</v>
      </c>
      <c r="X88" s="28">
        <v>0</v>
      </c>
      <c r="Y88" s="28">
        <v>0</v>
      </c>
      <c r="Z88" s="28">
        <v>0</v>
      </c>
      <c r="AA88" s="28">
        <v>0</v>
      </c>
      <c r="AB88" s="28">
        <v>0</v>
      </c>
      <c r="AC88" s="28">
        <v>264417.40861106908</v>
      </c>
      <c r="AD88" s="28">
        <v>0</v>
      </c>
      <c r="AE88" s="28">
        <v>0</v>
      </c>
    </row>
    <row r="89" spans="2:31" ht="15.95" hidden="1" customHeight="1" outlineLevel="2" x14ac:dyDescent="0.2">
      <c r="B89" s="26" t="s">
        <v>101</v>
      </c>
      <c r="C89" s="26" t="s">
        <v>145</v>
      </c>
      <c r="D89" s="26" t="str">
        <f>VLOOKUP(C89,[1]KEYS!$A$1:$B$2332,2,FALSE)</f>
        <v>CHINO VALLEY INDEPENDENT FIRE DIST INCORPORATED ARE</v>
      </c>
      <c r="E89" s="27">
        <f t="shared" si="4"/>
        <v>4795.0867528848958</v>
      </c>
      <c r="F89" s="28">
        <v>0</v>
      </c>
      <c r="G89" s="28">
        <v>0</v>
      </c>
      <c r="H89" s="28">
        <v>0</v>
      </c>
      <c r="I89" s="28">
        <v>0</v>
      </c>
      <c r="J89" s="28">
        <v>4795.0867528848958</v>
      </c>
      <c r="K89" s="28">
        <v>0</v>
      </c>
      <c r="L89" s="28">
        <v>0</v>
      </c>
      <c r="M89" s="28">
        <v>0</v>
      </c>
      <c r="N89" s="28">
        <v>0</v>
      </c>
      <c r="O89" s="28">
        <v>0</v>
      </c>
      <c r="P89" s="28">
        <v>0</v>
      </c>
      <c r="Q89" s="28">
        <v>0</v>
      </c>
      <c r="R89" s="28">
        <v>0</v>
      </c>
      <c r="S89" s="28">
        <v>0</v>
      </c>
      <c r="T89" s="28">
        <v>0</v>
      </c>
      <c r="U89" s="28">
        <v>0</v>
      </c>
      <c r="V89" s="28">
        <v>0</v>
      </c>
      <c r="W89" s="28">
        <v>0</v>
      </c>
      <c r="X89" s="28">
        <v>0</v>
      </c>
      <c r="Y89" s="28">
        <v>0</v>
      </c>
      <c r="Z89" s="28">
        <v>0</v>
      </c>
      <c r="AA89" s="28">
        <v>0</v>
      </c>
      <c r="AB89" s="28">
        <v>0</v>
      </c>
      <c r="AC89" s="28">
        <v>0</v>
      </c>
      <c r="AD89" s="28">
        <v>0</v>
      </c>
      <c r="AE89" s="28">
        <v>0</v>
      </c>
    </row>
    <row r="90" spans="2:31" ht="15.95" hidden="1" customHeight="1" outlineLevel="2" x14ac:dyDescent="0.2">
      <c r="B90" s="26" t="s">
        <v>101</v>
      </c>
      <c r="C90" s="26" t="s">
        <v>146</v>
      </c>
      <c r="D90" s="26" t="str">
        <f>VLOOKUP(C90,[1]KEYS!$A$1:$B$2332,2,FALSE)</f>
        <v>CHINO VALLEY INDEPENDENT FIRE DIST CHINO AREA</v>
      </c>
      <c r="E90" s="27">
        <f t="shared" si="4"/>
        <v>4737.2169598114251</v>
      </c>
      <c r="F90" s="28">
        <v>0</v>
      </c>
      <c r="G90" s="28">
        <v>0</v>
      </c>
      <c r="H90" s="28">
        <v>0</v>
      </c>
      <c r="I90" s="28">
        <v>0</v>
      </c>
      <c r="J90" s="28">
        <v>4737.2169598114251</v>
      </c>
      <c r="K90" s="28">
        <v>0</v>
      </c>
      <c r="L90" s="28">
        <v>0</v>
      </c>
      <c r="M90" s="28">
        <v>0</v>
      </c>
      <c r="N90" s="28">
        <v>0</v>
      </c>
      <c r="O90" s="28">
        <v>0</v>
      </c>
      <c r="P90" s="28">
        <v>0</v>
      </c>
      <c r="Q90" s="28">
        <v>0</v>
      </c>
      <c r="R90" s="28">
        <v>0</v>
      </c>
      <c r="S90" s="28">
        <v>0</v>
      </c>
      <c r="T90" s="28">
        <v>0</v>
      </c>
      <c r="U90" s="28">
        <v>0</v>
      </c>
      <c r="V90" s="28">
        <v>0</v>
      </c>
      <c r="W90" s="28">
        <v>0</v>
      </c>
      <c r="X90" s="28">
        <v>0</v>
      </c>
      <c r="Y90" s="28">
        <v>0</v>
      </c>
      <c r="Z90" s="28">
        <v>0</v>
      </c>
      <c r="AA90" s="28">
        <v>0</v>
      </c>
      <c r="AB90" s="28">
        <v>0</v>
      </c>
      <c r="AC90" s="28">
        <v>0</v>
      </c>
      <c r="AD90" s="28">
        <v>0</v>
      </c>
      <c r="AE90" s="28">
        <v>0</v>
      </c>
    </row>
    <row r="91" spans="2:31" ht="15.95" hidden="1" customHeight="1" outlineLevel="2" x14ac:dyDescent="0.2">
      <c r="B91" s="26" t="s">
        <v>101</v>
      </c>
      <c r="C91" s="26" t="s">
        <v>147</v>
      </c>
      <c r="D91" s="26" t="str">
        <f>VLOOKUP(C91,[1]KEYS!$A$1:$B$2332,2,FALSE)</f>
        <v>BEAR VALLEY COMM HOSP DISTRICT</v>
      </c>
      <c r="E91" s="27">
        <f t="shared" si="4"/>
        <v>46023.929135377504</v>
      </c>
      <c r="F91" s="28">
        <v>0</v>
      </c>
      <c r="G91" s="28">
        <v>0</v>
      </c>
      <c r="H91" s="28">
        <v>0</v>
      </c>
      <c r="I91" s="28">
        <v>46023.929135377504</v>
      </c>
      <c r="J91" s="28">
        <v>0</v>
      </c>
      <c r="K91" s="28">
        <v>0</v>
      </c>
      <c r="L91" s="28">
        <v>0</v>
      </c>
      <c r="M91" s="28">
        <v>0</v>
      </c>
      <c r="N91" s="28">
        <v>0</v>
      </c>
      <c r="O91" s="28">
        <v>0</v>
      </c>
      <c r="P91" s="28">
        <v>0</v>
      </c>
      <c r="Q91" s="28">
        <v>0</v>
      </c>
      <c r="R91" s="28">
        <v>0</v>
      </c>
      <c r="S91" s="28">
        <v>0</v>
      </c>
      <c r="T91" s="28">
        <v>0</v>
      </c>
      <c r="U91" s="28">
        <v>0</v>
      </c>
      <c r="V91" s="28">
        <v>0</v>
      </c>
      <c r="W91" s="28">
        <v>0</v>
      </c>
      <c r="X91" s="28">
        <v>0</v>
      </c>
      <c r="Y91" s="28">
        <v>0</v>
      </c>
      <c r="Z91" s="28">
        <v>0</v>
      </c>
      <c r="AA91" s="28">
        <v>0</v>
      </c>
      <c r="AB91" s="28">
        <v>0</v>
      </c>
      <c r="AC91" s="28">
        <v>0</v>
      </c>
      <c r="AD91" s="28">
        <v>0</v>
      </c>
      <c r="AE91" s="28">
        <v>0</v>
      </c>
    </row>
    <row r="92" spans="2:31" ht="15.95" hidden="1" customHeight="1" outlineLevel="2" x14ac:dyDescent="0.2">
      <c r="B92" s="26" t="s">
        <v>101</v>
      </c>
      <c r="C92" s="26" t="s">
        <v>148</v>
      </c>
      <c r="D92" s="26" t="str">
        <f>VLOOKUP(C92,[1]KEYS!$A$1:$B$2332,2,FALSE)</f>
        <v>HI-DESERT MEMORIAL HOSPITAL DIS</v>
      </c>
      <c r="E92" s="27">
        <f t="shared" si="4"/>
        <v>12847.750364735075</v>
      </c>
      <c r="F92" s="28">
        <v>0</v>
      </c>
      <c r="G92" s="28">
        <v>0</v>
      </c>
      <c r="H92" s="28">
        <v>0</v>
      </c>
      <c r="I92" s="28">
        <v>0</v>
      </c>
      <c r="J92" s="28">
        <v>0</v>
      </c>
      <c r="K92" s="28">
        <v>0</v>
      </c>
      <c r="L92" s="28">
        <v>0</v>
      </c>
      <c r="M92" s="28">
        <v>0</v>
      </c>
      <c r="N92" s="28">
        <v>0</v>
      </c>
      <c r="O92" s="28">
        <v>0</v>
      </c>
      <c r="P92" s="28">
        <v>0</v>
      </c>
      <c r="Q92" s="28">
        <v>0</v>
      </c>
      <c r="R92" s="28">
        <v>0</v>
      </c>
      <c r="S92" s="28">
        <v>0</v>
      </c>
      <c r="T92" s="28">
        <v>0</v>
      </c>
      <c r="U92" s="28">
        <v>0</v>
      </c>
      <c r="V92" s="28">
        <v>0</v>
      </c>
      <c r="W92" s="28">
        <v>0</v>
      </c>
      <c r="X92" s="28">
        <v>0</v>
      </c>
      <c r="Y92" s="28">
        <v>0</v>
      </c>
      <c r="Z92" s="28">
        <v>12847.750364735075</v>
      </c>
      <c r="AA92" s="28">
        <v>0</v>
      </c>
      <c r="AB92" s="28">
        <v>0</v>
      </c>
      <c r="AC92" s="28">
        <v>0</v>
      </c>
      <c r="AD92" s="28">
        <v>0</v>
      </c>
      <c r="AE92" s="28">
        <v>0</v>
      </c>
    </row>
    <row r="93" spans="2:31" ht="15.95" hidden="1" customHeight="1" outlineLevel="2" x14ac:dyDescent="0.2">
      <c r="B93" s="26" t="s">
        <v>101</v>
      </c>
      <c r="C93" s="26" t="s">
        <v>149</v>
      </c>
      <c r="D93" s="26" t="str">
        <f>VLOOKUP(C93,[1]KEYS!$A$1:$B$2332,2,FALSE)</f>
        <v>SAN BERNARDINO MTS COMM HOSP DIST</v>
      </c>
      <c r="E93" s="27">
        <f t="shared" si="4"/>
        <v>1049.4911060928061</v>
      </c>
      <c r="F93" s="28">
        <v>0</v>
      </c>
      <c r="G93" s="28">
        <v>0</v>
      </c>
      <c r="H93" s="28">
        <v>0</v>
      </c>
      <c r="I93" s="28">
        <v>0</v>
      </c>
      <c r="J93" s="28">
        <v>0</v>
      </c>
      <c r="K93" s="28">
        <v>0</v>
      </c>
      <c r="L93" s="28">
        <v>0</v>
      </c>
      <c r="M93" s="28">
        <v>0</v>
      </c>
      <c r="N93" s="28">
        <v>0</v>
      </c>
      <c r="O93" s="28">
        <v>0</v>
      </c>
      <c r="P93" s="28">
        <v>0</v>
      </c>
      <c r="Q93" s="28">
        <v>0</v>
      </c>
      <c r="R93" s="28">
        <v>0</v>
      </c>
      <c r="S93" s="28">
        <v>0</v>
      </c>
      <c r="T93" s="28">
        <v>0</v>
      </c>
      <c r="U93" s="28">
        <v>0</v>
      </c>
      <c r="V93" s="28">
        <v>0</v>
      </c>
      <c r="W93" s="28">
        <v>0</v>
      </c>
      <c r="X93" s="28">
        <v>0</v>
      </c>
      <c r="Y93" s="28">
        <v>1049.4911060928061</v>
      </c>
      <c r="Z93" s="28">
        <v>0</v>
      </c>
      <c r="AA93" s="28">
        <v>0</v>
      </c>
      <c r="AB93" s="28">
        <v>0</v>
      </c>
      <c r="AC93" s="28">
        <v>0</v>
      </c>
      <c r="AD93" s="28">
        <v>0</v>
      </c>
      <c r="AE93" s="28">
        <v>0</v>
      </c>
    </row>
    <row r="94" spans="2:31" ht="15.95" hidden="1" customHeight="1" outlineLevel="2" x14ac:dyDescent="0.2">
      <c r="B94" s="26" t="s">
        <v>101</v>
      </c>
      <c r="C94" s="26" t="s">
        <v>150</v>
      </c>
      <c r="D94" s="26" t="str">
        <f>VLOOKUP(C94,[1]KEYS!$A$1:$B$2332,2,FALSE)</f>
        <v>RIVERSIDE CORONA RCD L O</v>
      </c>
      <c r="E94" s="27">
        <f t="shared" si="4"/>
        <v>4777.9809221499117</v>
      </c>
      <c r="F94" s="28">
        <v>0</v>
      </c>
      <c r="G94" s="28">
        <v>0</v>
      </c>
      <c r="H94" s="28">
        <v>0</v>
      </c>
      <c r="I94" s="28">
        <v>0</v>
      </c>
      <c r="J94" s="28">
        <v>0</v>
      </c>
      <c r="K94" s="28">
        <v>178.11511147887879</v>
      </c>
      <c r="L94" s="28">
        <v>0</v>
      </c>
      <c r="M94" s="28">
        <v>4554.346649472951</v>
      </c>
      <c r="N94" s="28">
        <v>0</v>
      </c>
      <c r="O94" s="28">
        <v>0</v>
      </c>
      <c r="P94" s="28">
        <v>-0.32</v>
      </c>
      <c r="Q94" s="28">
        <v>0</v>
      </c>
      <c r="R94" s="28">
        <v>0</v>
      </c>
      <c r="S94" s="28">
        <v>0</v>
      </c>
      <c r="T94" s="28">
        <v>0</v>
      </c>
      <c r="U94" s="28">
        <v>0</v>
      </c>
      <c r="V94" s="28">
        <v>0</v>
      </c>
      <c r="W94" s="28">
        <v>0</v>
      </c>
      <c r="X94" s="28">
        <v>45.839161198081513</v>
      </c>
      <c r="Y94" s="28">
        <v>0</v>
      </c>
      <c r="Z94" s="28">
        <v>0</v>
      </c>
      <c r="AA94" s="28">
        <v>0</v>
      </c>
      <c r="AB94" s="28">
        <v>0</v>
      </c>
      <c r="AC94" s="28">
        <v>0</v>
      </c>
      <c r="AD94" s="28">
        <v>0</v>
      </c>
      <c r="AE94" s="28">
        <v>0</v>
      </c>
    </row>
    <row r="95" spans="2:31" ht="15.95" hidden="1" customHeight="1" outlineLevel="2" x14ac:dyDescent="0.2">
      <c r="B95" s="26" t="s">
        <v>101</v>
      </c>
      <c r="C95" s="26" t="s">
        <v>151</v>
      </c>
      <c r="D95" s="26" t="str">
        <f>VLOOKUP(C95,[1]KEYS!$A$1:$B$2332,2,FALSE)</f>
        <v>MOJAVE DESERT RESOURCE CONS DIST L O</v>
      </c>
      <c r="E95" s="27">
        <f t="shared" si="4"/>
        <v>8864.7316480736645</v>
      </c>
      <c r="F95" s="28">
        <v>22.599523345626757</v>
      </c>
      <c r="G95" s="28">
        <v>233.15509495047473</v>
      </c>
      <c r="H95" s="28">
        <v>89.898720213299498</v>
      </c>
      <c r="I95" s="28">
        <v>0</v>
      </c>
      <c r="J95" s="28">
        <v>0</v>
      </c>
      <c r="K95" s="28">
        <v>0</v>
      </c>
      <c r="L95" s="28">
        <v>0</v>
      </c>
      <c r="M95" s="28">
        <v>0</v>
      </c>
      <c r="N95" s="28">
        <v>178.79377213110584</v>
      </c>
      <c r="O95" s="28">
        <v>0</v>
      </c>
      <c r="P95" s="28">
        <v>0</v>
      </c>
      <c r="Q95" s="28">
        <v>0</v>
      </c>
      <c r="R95" s="28">
        <v>0</v>
      </c>
      <c r="S95" s="28">
        <v>0</v>
      </c>
      <c r="T95" s="28">
        <v>0</v>
      </c>
      <c r="U95" s="28">
        <v>0</v>
      </c>
      <c r="V95" s="28">
        <v>0</v>
      </c>
      <c r="W95" s="28">
        <v>0</v>
      </c>
      <c r="X95" s="28">
        <v>0</v>
      </c>
      <c r="Y95" s="28">
        <v>32.39544876477752</v>
      </c>
      <c r="Z95" s="28">
        <v>42.368145762839859</v>
      </c>
      <c r="AA95" s="28">
        <v>0</v>
      </c>
      <c r="AB95" s="28">
        <v>242.96084149045464</v>
      </c>
      <c r="AC95" s="28">
        <v>8022.5601014150852</v>
      </c>
      <c r="AD95" s="28">
        <v>0</v>
      </c>
      <c r="AE95" s="28">
        <v>0</v>
      </c>
    </row>
    <row r="96" spans="2:31" ht="15.95" hidden="1" customHeight="1" outlineLevel="2" x14ac:dyDescent="0.2">
      <c r="B96" s="26" t="s">
        <v>101</v>
      </c>
      <c r="C96" s="26" t="s">
        <v>152</v>
      </c>
      <c r="D96" s="26" t="str">
        <f>VLOOKUP(C96,[1]KEYS!$A$1:$B$2332,2,FALSE)</f>
        <v>INLAND EMPIRE JT RESOURCE CONS DIST L O</v>
      </c>
      <c r="E96" s="27">
        <f t="shared" si="4"/>
        <v>77686.807111149566</v>
      </c>
      <c r="F96" s="28">
        <v>0</v>
      </c>
      <c r="G96" s="28">
        <v>0</v>
      </c>
      <c r="H96" s="28">
        <v>0</v>
      </c>
      <c r="I96" s="28">
        <v>482.96193729899892</v>
      </c>
      <c r="J96" s="28">
        <v>301.15261616413943</v>
      </c>
      <c r="K96" s="28">
        <v>5.6261232071883125</v>
      </c>
      <c r="L96" s="28">
        <v>49002.170418607166</v>
      </c>
      <c r="M96" s="28">
        <v>0</v>
      </c>
      <c r="N96" s="28">
        <v>0</v>
      </c>
      <c r="O96" s="28">
        <v>764.26321816941731</v>
      </c>
      <c r="P96" s="28">
        <v>0</v>
      </c>
      <c r="Q96" s="28">
        <v>331.36885990771145</v>
      </c>
      <c r="R96" s="28">
        <v>696.13596570425238</v>
      </c>
      <c r="S96" s="28">
        <v>0</v>
      </c>
      <c r="T96" s="28">
        <v>3241.3375686335035</v>
      </c>
      <c r="U96" s="28">
        <v>8456.7851308310474</v>
      </c>
      <c r="V96" s="28">
        <v>349.49244244961744</v>
      </c>
      <c r="W96" s="28">
        <v>4101.2369739536007</v>
      </c>
      <c r="X96" s="28">
        <v>2082.979687413906</v>
      </c>
      <c r="Y96" s="28">
        <v>2954.1085452339171</v>
      </c>
      <c r="Z96" s="28">
        <v>0</v>
      </c>
      <c r="AA96" s="28">
        <v>4917.1876235750842</v>
      </c>
      <c r="AB96" s="28">
        <v>0</v>
      </c>
      <c r="AC96" s="28">
        <v>0</v>
      </c>
      <c r="AD96" s="28">
        <v>0</v>
      </c>
      <c r="AE96" s="28">
        <v>0</v>
      </c>
    </row>
    <row r="97" spans="2:31" ht="15.95" hidden="1" customHeight="1" outlineLevel="2" x14ac:dyDescent="0.2">
      <c r="B97" s="26" t="s">
        <v>101</v>
      </c>
      <c r="C97" s="26" t="s">
        <v>153</v>
      </c>
      <c r="D97" s="26" t="str">
        <f>VLOOKUP(C97,[1]KEYS!$A$1:$B$2332,2,FALSE)</f>
        <v>SAN BDNO VALLEY WATER CONS DIST - L O</v>
      </c>
      <c r="E97" s="27">
        <f t="shared" si="4"/>
        <v>7986.0984506113036</v>
      </c>
      <c r="F97" s="28">
        <v>0</v>
      </c>
      <c r="G97" s="28">
        <v>0</v>
      </c>
      <c r="H97" s="28">
        <v>0</v>
      </c>
      <c r="I97" s="28">
        <v>0</v>
      </c>
      <c r="J97" s="28">
        <v>0</v>
      </c>
      <c r="K97" s="28">
        <v>0</v>
      </c>
      <c r="L97" s="28">
        <v>0</v>
      </c>
      <c r="M97" s="28">
        <v>0</v>
      </c>
      <c r="N97" s="28">
        <v>0</v>
      </c>
      <c r="O97" s="28">
        <v>674.15416691163261</v>
      </c>
      <c r="P97" s="28">
        <v>5880.0104597795089</v>
      </c>
      <c r="Q97" s="28">
        <v>280.50332789107887</v>
      </c>
      <c r="R97" s="28">
        <v>0</v>
      </c>
      <c r="S97" s="28">
        <v>0</v>
      </c>
      <c r="T97" s="28">
        <v>0</v>
      </c>
      <c r="U97" s="28">
        <v>0</v>
      </c>
      <c r="V97" s="28">
        <v>308.29951234636201</v>
      </c>
      <c r="W97" s="28">
        <v>0</v>
      </c>
      <c r="X97" s="28">
        <v>843.13098368272199</v>
      </c>
      <c r="Y97" s="28">
        <v>0</v>
      </c>
      <c r="Z97" s="28">
        <v>0</v>
      </c>
      <c r="AA97" s="28">
        <v>0</v>
      </c>
      <c r="AB97" s="28">
        <v>0</v>
      </c>
      <c r="AC97" s="28">
        <v>0</v>
      </c>
      <c r="AD97" s="28">
        <v>0</v>
      </c>
      <c r="AE97" s="28">
        <v>0</v>
      </c>
    </row>
    <row r="98" spans="2:31" ht="15.95" hidden="1" customHeight="1" outlineLevel="2" x14ac:dyDescent="0.2">
      <c r="B98" s="26" t="s">
        <v>101</v>
      </c>
      <c r="C98" s="26" t="s">
        <v>154</v>
      </c>
      <c r="D98" s="26" t="str">
        <f>VLOOKUP(C98,[1]KEYS!$A$1:$B$2332,2,FALSE)</f>
        <v>CHINO BASIN WTR CONSERVATION DIST L O</v>
      </c>
      <c r="E98" s="27">
        <f t="shared" si="4"/>
        <v>34727.755232122785</v>
      </c>
      <c r="F98" s="28">
        <v>0</v>
      </c>
      <c r="G98" s="28">
        <v>0</v>
      </c>
      <c r="H98" s="28">
        <v>0</v>
      </c>
      <c r="I98" s="28">
        <v>0</v>
      </c>
      <c r="J98" s="28">
        <v>1778.2629826865118</v>
      </c>
      <c r="K98" s="28">
        <v>0</v>
      </c>
      <c r="L98" s="28">
        <v>0</v>
      </c>
      <c r="M98" s="28">
        <v>0</v>
      </c>
      <c r="N98" s="28">
        <v>0</v>
      </c>
      <c r="O98" s="28">
        <v>0</v>
      </c>
      <c r="P98" s="28">
        <v>0</v>
      </c>
      <c r="Q98" s="28">
        <v>0</v>
      </c>
      <c r="R98" s="28">
        <v>4107.9137186967637</v>
      </c>
      <c r="S98" s="28">
        <v>0</v>
      </c>
      <c r="T98" s="28">
        <v>4706.7646121814087</v>
      </c>
      <c r="U98" s="28">
        <v>21608.814946984494</v>
      </c>
      <c r="V98" s="28">
        <v>0</v>
      </c>
      <c r="W98" s="28">
        <v>0</v>
      </c>
      <c r="X98" s="28">
        <v>0</v>
      </c>
      <c r="Y98" s="28">
        <v>0</v>
      </c>
      <c r="Z98" s="28">
        <v>0</v>
      </c>
      <c r="AA98" s="28">
        <v>2525.9989715736046</v>
      </c>
      <c r="AB98" s="28">
        <v>0</v>
      </c>
      <c r="AC98" s="28">
        <v>0</v>
      </c>
      <c r="AD98" s="28">
        <v>0</v>
      </c>
      <c r="AE98" s="28">
        <v>0</v>
      </c>
    </row>
    <row r="99" spans="2:31" ht="15.95" hidden="1" customHeight="1" outlineLevel="2" x14ac:dyDescent="0.2">
      <c r="B99" s="26" t="s">
        <v>101</v>
      </c>
      <c r="C99" s="26" t="s">
        <v>155</v>
      </c>
      <c r="D99" s="26" t="str">
        <f>VLOOKUP(C99,[1]KEYS!$A$1:$B$2332,2,FALSE)</f>
        <v>BIG BEAR MUNICIPAL WATER DIST</v>
      </c>
      <c r="E99" s="27">
        <f t="shared" si="4"/>
        <v>37721.962690586399</v>
      </c>
      <c r="F99" s="28">
        <v>0</v>
      </c>
      <c r="G99" s="28">
        <v>0</v>
      </c>
      <c r="H99" s="28">
        <v>0</v>
      </c>
      <c r="I99" s="28">
        <v>37721.962690586399</v>
      </c>
      <c r="J99" s="28">
        <v>0</v>
      </c>
      <c r="K99" s="28">
        <v>0</v>
      </c>
      <c r="L99" s="28">
        <v>0</v>
      </c>
      <c r="M99" s="28">
        <v>0</v>
      </c>
      <c r="N99" s="28">
        <v>0</v>
      </c>
      <c r="O99" s="28">
        <v>0</v>
      </c>
      <c r="P99" s="28">
        <v>0</v>
      </c>
      <c r="Q99" s="28">
        <v>0</v>
      </c>
      <c r="R99" s="28">
        <v>0</v>
      </c>
      <c r="S99" s="28">
        <v>0</v>
      </c>
      <c r="T99" s="28">
        <v>0</v>
      </c>
      <c r="U99" s="28">
        <v>0</v>
      </c>
      <c r="V99" s="28">
        <v>0</v>
      </c>
      <c r="W99" s="28">
        <v>0</v>
      </c>
      <c r="X99" s="28">
        <v>0</v>
      </c>
      <c r="Y99" s="28">
        <v>0</v>
      </c>
      <c r="Z99" s="28">
        <v>0</v>
      </c>
      <c r="AA99" s="28">
        <v>0</v>
      </c>
      <c r="AB99" s="28">
        <v>0</v>
      </c>
      <c r="AC99" s="28">
        <v>0</v>
      </c>
      <c r="AD99" s="28">
        <v>0</v>
      </c>
      <c r="AE99" s="28">
        <v>0</v>
      </c>
    </row>
    <row r="100" spans="2:31" ht="15.95" hidden="1" customHeight="1" outlineLevel="2" x14ac:dyDescent="0.2">
      <c r="B100" s="26" t="s">
        <v>101</v>
      </c>
      <c r="C100" s="26" t="s">
        <v>156</v>
      </c>
      <c r="D100" s="26" t="str">
        <f>VLOOKUP(C100,[1]KEYS!$A$1:$B$2332,2,FALSE)</f>
        <v>INLAND EMPIRE UTILITIES AGENCY ORIGINAL</v>
      </c>
      <c r="E100" s="27">
        <f t="shared" si="4"/>
        <v>534549.95549113455</v>
      </c>
      <c r="F100" s="28">
        <v>0</v>
      </c>
      <c r="G100" s="28">
        <v>0</v>
      </c>
      <c r="H100" s="28">
        <v>0</v>
      </c>
      <c r="I100" s="28">
        <v>0</v>
      </c>
      <c r="J100" s="28">
        <v>85817.107113744336</v>
      </c>
      <c r="K100" s="28">
        <v>0</v>
      </c>
      <c r="L100" s="28">
        <v>222934.47851046262</v>
      </c>
      <c r="M100" s="28">
        <v>0</v>
      </c>
      <c r="N100" s="28">
        <v>0</v>
      </c>
      <c r="O100" s="28">
        <v>0</v>
      </c>
      <c r="P100" s="28">
        <v>0</v>
      </c>
      <c r="Q100" s="28">
        <v>0</v>
      </c>
      <c r="R100" s="28">
        <v>97672.196476015102</v>
      </c>
      <c r="S100" s="28">
        <v>0</v>
      </c>
      <c r="T100" s="28">
        <v>40901.752289820419</v>
      </c>
      <c r="U100" s="28">
        <v>3066.993995716904</v>
      </c>
      <c r="V100" s="28">
        <v>0</v>
      </c>
      <c r="W100" s="28">
        <v>5844.8537455468486</v>
      </c>
      <c r="X100" s="28">
        <v>0</v>
      </c>
      <c r="Y100" s="28">
        <v>26175.811955736313</v>
      </c>
      <c r="Z100" s="28">
        <v>0</v>
      </c>
      <c r="AA100" s="28">
        <v>52136.761404092074</v>
      </c>
      <c r="AB100" s="28">
        <v>0</v>
      </c>
      <c r="AC100" s="28">
        <v>0</v>
      </c>
      <c r="AD100" s="28">
        <v>0</v>
      </c>
      <c r="AE100" s="28">
        <v>0</v>
      </c>
    </row>
    <row r="101" spans="2:31" ht="15.95" hidden="1" customHeight="1" outlineLevel="2" x14ac:dyDescent="0.2">
      <c r="B101" s="26" t="s">
        <v>101</v>
      </c>
      <c r="C101" s="26" t="s">
        <v>157</v>
      </c>
      <c r="D101" s="26" t="str">
        <f>VLOOKUP(C101,[1]KEYS!$A$1:$B$2332,2,FALSE)</f>
        <v>INLAND EMPIRE UTILITIES AGENCY MID-VLY</v>
      </c>
      <c r="E101" s="27">
        <f t="shared" si="4"/>
        <v>1006159.2902994585</v>
      </c>
      <c r="F101" s="28">
        <v>0</v>
      </c>
      <c r="G101" s="28">
        <v>0</v>
      </c>
      <c r="H101" s="28">
        <v>0</v>
      </c>
      <c r="I101" s="28">
        <v>0</v>
      </c>
      <c r="J101" s="28">
        <v>22288.514559403084</v>
      </c>
      <c r="K101" s="28">
        <v>0</v>
      </c>
      <c r="L101" s="28">
        <v>213858.03821632016</v>
      </c>
      <c r="M101" s="28">
        <v>0</v>
      </c>
      <c r="N101" s="28">
        <v>0</v>
      </c>
      <c r="O101" s="28">
        <v>0</v>
      </c>
      <c r="P101" s="28">
        <v>0</v>
      </c>
      <c r="Q101" s="28">
        <v>0</v>
      </c>
      <c r="R101" s="28">
        <v>0</v>
      </c>
      <c r="S101" s="28">
        <v>0</v>
      </c>
      <c r="T101" s="28">
        <v>97641.956591067268</v>
      </c>
      <c r="U101" s="28">
        <v>672370.78093266801</v>
      </c>
      <c r="V101" s="28">
        <v>0</v>
      </c>
      <c r="W101" s="28">
        <v>0</v>
      </c>
      <c r="X101" s="28">
        <v>0</v>
      </c>
      <c r="Y101" s="28">
        <v>0</v>
      </c>
      <c r="Z101" s="28">
        <v>0</v>
      </c>
      <c r="AA101" s="28">
        <v>0</v>
      </c>
      <c r="AB101" s="28">
        <v>0</v>
      </c>
      <c r="AC101" s="28">
        <v>0</v>
      </c>
      <c r="AD101" s="28">
        <v>0</v>
      </c>
      <c r="AE101" s="28">
        <v>0</v>
      </c>
    </row>
    <row r="102" spans="2:31" ht="15.95" hidden="1" customHeight="1" outlineLevel="2" x14ac:dyDescent="0.2">
      <c r="B102" s="26" t="s">
        <v>101</v>
      </c>
      <c r="C102" s="26" t="s">
        <v>158</v>
      </c>
      <c r="D102" s="26" t="str">
        <f>VLOOKUP(C102,[1]KEYS!$A$1:$B$2332,2,FALSE)</f>
        <v>INLAND EMPIRE UTILITIES AGENCY IMP C</v>
      </c>
      <c r="E102" s="27">
        <f t="shared" si="4"/>
        <v>2830938.2048276076</v>
      </c>
      <c r="F102" s="28">
        <v>0</v>
      </c>
      <c r="G102" s="28">
        <v>0</v>
      </c>
      <c r="H102" s="28">
        <v>0</v>
      </c>
      <c r="I102" s="28">
        <v>0</v>
      </c>
      <c r="J102" s="28">
        <v>190977.62150883707</v>
      </c>
      <c r="K102" s="28">
        <v>0</v>
      </c>
      <c r="L102" s="28">
        <v>791983.16637763428</v>
      </c>
      <c r="M102" s="28">
        <v>0</v>
      </c>
      <c r="N102" s="28">
        <v>0</v>
      </c>
      <c r="O102" s="28">
        <v>0</v>
      </c>
      <c r="P102" s="28">
        <v>0</v>
      </c>
      <c r="Q102" s="28">
        <v>0</v>
      </c>
      <c r="R102" s="28">
        <v>169225.81357084119</v>
      </c>
      <c r="S102" s="28">
        <v>0</v>
      </c>
      <c r="T102" s="28">
        <v>256090.89479299885</v>
      </c>
      <c r="U102" s="28">
        <v>1280597.0229123551</v>
      </c>
      <c r="V102" s="28">
        <v>0</v>
      </c>
      <c r="W102" s="28">
        <v>6358.9925516703115</v>
      </c>
      <c r="X102" s="28">
        <v>0</v>
      </c>
      <c r="Y102" s="28">
        <v>45360.262546624333</v>
      </c>
      <c r="Z102" s="28">
        <v>0</v>
      </c>
      <c r="AA102" s="28">
        <v>90344.430566645926</v>
      </c>
      <c r="AB102" s="28">
        <v>0</v>
      </c>
      <c r="AC102" s="28">
        <v>0</v>
      </c>
      <c r="AD102" s="28">
        <v>0</v>
      </c>
      <c r="AE102" s="28">
        <v>0</v>
      </c>
    </row>
    <row r="103" spans="2:31" ht="15.95" hidden="1" customHeight="1" outlineLevel="2" x14ac:dyDescent="0.2">
      <c r="B103" s="26" t="s">
        <v>101</v>
      </c>
      <c r="C103" s="26" t="s">
        <v>159</v>
      </c>
      <c r="D103" s="26" t="str">
        <f>VLOOKUP(C103,[1]KEYS!$A$1:$B$2332,2,FALSE)</f>
        <v>SAN BERNARDINO VALLEY MUNI WATER-DEBT SERVICE</v>
      </c>
      <c r="E103" s="27">
        <f t="shared" si="4"/>
        <v>5748755.2155583734</v>
      </c>
      <c r="F103" s="28">
        <v>0</v>
      </c>
      <c r="G103" s="28">
        <v>0</v>
      </c>
      <c r="H103" s="28">
        <v>0</v>
      </c>
      <c r="I103" s="28">
        <v>0</v>
      </c>
      <c r="J103" s="28">
        <v>0</v>
      </c>
      <c r="K103" s="28">
        <v>398538.18057827314</v>
      </c>
      <c r="L103" s="28">
        <v>1704672.0559391137</v>
      </c>
      <c r="M103" s="28">
        <v>639641.60593898164</v>
      </c>
      <c r="N103" s="28">
        <v>0</v>
      </c>
      <c r="O103" s="28">
        <v>384890.88917896291</v>
      </c>
      <c r="P103" s="28">
        <v>1461156.8749999995</v>
      </c>
      <c r="Q103" s="28">
        <v>26289.603041497197</v>
      </c>
      <c r="R103" s="28">
        <v>0</v>
      </c>
      <c r="S103" s="28">
        <v>0</v>
      </c>
      <c r="T103" s="28">
        <v>0</v>
      </c>
      <c r="U103" s="28">
        <v>0</v>
      </c>
      <c r="V103" s="28">
        <v>37848.461150121795</v>
      </c>
      <c r="W103" s="28">
        <v>643484.70980276889</v>
      </c>
      <c r="X103" s="28">
        <v>303783.22091330827</v>
      </c>
      <c r="Y103" s="28">
        <v>0</v>
      </c>
      <c r="Z103" s="28">
        <v>0</v>
      </c>
      <c r="AA103" s="28">
        <v>0</v>
      </c>
      <c r="AB103" s="28">
        <v>0</v>
      </c>
      <c r="AC103" s="28">
        <v>0</v>
      </c>
      <c r="AD103" s="28">
        <v>148449.61401534555</v>
      </c>
      <c r="AE103" s="28">
        <v>0</v>
      </c>
    </row>
    <row r="104" spans="2:31" ht="15.95" hidden="1" customHeight="1" outlineLevel="2" x14ac:dyDescent="0.2">
      <c r="B104" s="26" t="s">
        <v>101</v>
      </c>
      <c r="C104" s="26" t="s">
        <v>160</v>
      </c>
      <c r="D104" s="26" t="str">
        <f>VLOOKUP(C104,[1]KEYS!$A$1:$B$2332,2,FALSE)</f>
        <v>SAN BERNARDINO VALLEY MUNI WATER</v>
      </c>
      <c r="E104" s="27">
        <f t="shared" si="4"/>
        <v>847439.63872704189</v>
      </c>
      <c r="F104" s="28">
        <v>0</v>
      </c>
      <c r="G104" s="28">
        <v>0</v>
      </c>
      <c r="H104" s="28">
        <v>0</v>
      </c>
      <c r="I104" s="28">
        <v>0</v>
      </c>
      <c r="J104" s="28">
        <v>0</v>
      </c>
      <c r="K104" s="28">
        <v>69021.67917332206</v>
      </c>
      <c r="L104" s="28">
        <v>205166.30621360533</v>
      </c>
      <c r="M104" s="28">
        <v>87317.962178918606</v>
      </c>
      <c r="N104" s="28">
        <v>0</v>
      </c>
      <c r="O104" s="28">
        <v>10671.324619695599</v>
      </c>
      <c r="P104" s="28">
        <v>357254.16363018146</v>
      </c>
      <c r="Q104" s="28">
        <v>4722.6049397523548</v>
      </c>
      <c r="R104" s="28">
        <v>0</v>
      </c>
      <c r="S104" s="28">
        <v>0</v>
      </c>
      <c r="T104" s="28">
        <v>0</v>
      </c>
      <c r="U104" s="28">
        <v>0</v>
      </c>
      <c r="V104" s="28">
        <v>6137.9320619514529</v>
      </c>
      <c r="W104" s="28">
        <v>45913.463373683189</v>
      </c>
      <c r="X104" s="28">
        <v>55899.655187641198</v>
      </c>
      <c r="Y104" s="28">
        <v>0</v>
      </c>
      <c r="Z104" s="28">
        <v>0</v>
      </c>
      <c r="AA104" s="28">
        <v>0</v>
      </c>
      <c r="AB104" s="28">
        <v>0</v>
      </c>
      <c r="AC104" s="28">
        <v>0</v>
      </c>
      <c r="AD104" s="28">
        <v>5334.5473482906827</v>
      </c>
      <c r="AE104" s="28">
        <v>0</v>
      </c>
    </row>
    <row r="105" spans="2:31" ht="15.95" hidden="1" customHeight="1" outlineLevel="2" x14ac:dyDescent="0.2">
      <c r="B105" s="26" t="s">
        <v>101</v>
      </c>
      <c r="C105" s="26" t="s">
        <v>161</v>
      </c>
      <c r="D105" s="26" t="str">
        <f>VLOOKUP(C105,[1]KEYS!$A$1:$B$2332,2,FALSE)</f>
        <v>HI-DESERT CO WATER DISTRICT</v>
      </c>
      <c r="E105" s="27">
        <f t="shared" si="4"/>
        <v>81127.96313191409</v>
      </c>
      <c r="F105" s="28">
        <v>0</v>
      </c>
      <c r="G105" s="28">
        <v>0</v>
      </c>
      <c r="H105" s="28">
        <v>0</v>
      </c>
      <c r="I105" s="28">
        <v>0</v>
      </c>
      <c r="J105" s="28">
        <v>0</v>
      </c>
      <c r="K105" s="28">
        <v>0</v>
      </c>
      <c r="L105" s="28">
        <v>0</v>
      </c>
      <c r="M105" s="28">
        <v>0</v>
      </c>
      <c r="N105" s="28">
        <v>0</v>
      </c>
      <c r="O105" s="28">
        <v>0</v>
      </c>
      <c r="P105" s="28">
        <v>0</v>
      </c>
      <c r="Q105" s="28">
        <v>0</v>
      </c>
      <c r="R105" s="28">
        <v>0</v>
      </c>
      <c r="S105" s="28">
        <v>0</v>
      </c>
      <c r="T105" s="28">
        <v>0</v>
      </c>
      <c r="U105" s="28">
        <v>0</v>
      </c>
      <c r="V105" s="28">
        <v>0</v>
      </c>
      <c r="W105" s="28">
        <v>0</v>
      </c>
      <c r="X105" s="28">
        <v>0</v>
      </c>
      <c r="Y105" s="28">
        <v>0</v>
      </c>
      <c r="Z105" s="28">
        <v>0</v>
      </c>
      <c r="AA105" s="28">
        <v>0</v>
      </c>
      <c r="AB105" s="28">
        <v>0</v>
      </c>
      <c r="AC105" s="28">
        <v>0</v>
      </c>
      <c r="AD105" s="28">
        <v>0</v>
      </c>
      <c r="AE105" s="28">
        <v>81127.96313191409</v>
      </c>
    </row>
    <row r="106" spans="2:31" ht="15.95" hidden="1" customHeight="1" outlineLevel="2" x14ac:dyDescent="0.2">
      <c r="B106" s="26" t="s">
        <v>101</v>
      </c>
      <c r="C106" s="26" t="s">
        <v>162</v>
      </c>
      <c r="D106" s="26" t="str">
        <f>VLOOKUP(C106,[1]KEYS!$A$1:$B$2332,2,FALSE)</f>
        <v>MONTE VISTA CO WTR DISTRICT</v>
      </c>
      <c r="E106" s="27">
        <f t="shared" si="4"/>
        <v>40766.920547797745</v>
      </c>
      <c r="F106" s="28">
        <v>0</v>
      </c>
      <c r="G106" s="28">
        <v>0</v>
      </c>
      <c r="H106" s="28">
        <v>0</v>
      </c>
      <c r="I106" s="28">
        <v>0</v>
      </c>
      <c r="J106" s="28">
        <v>0</v>
      </c>
      <c r="K106" s="28">
        <v>0</v>
      </c>
      <c r="L106" s="28">
        <v>0</v>
      </c>
      <c r="M106" s="28">
        <v>0</v>
      </c>
      <c r="N106" s="28">
        <v>0</v>
      </c>
      <c r="O106" s="28">
        <v>0</v>
      </c>
      <c r="P106" s="28">
        <v>0</v>
      </c>
      <c r="Q106" s="28">
        <v>0</v>
      </c>
      <c r="R106" s="28">
        <v>40766.920547797745</v>
      </c>
      <c r="S106" s="28">
        <v>0</v>
      </c>
      <c r="T106" s="28">
        <v>0</v>
      </c>
      <c r="U106" s="28">
        <v>0</v>
      </c>
      <c r="V106" s="28">
        <v>0</v>
      </c>
      <c r="W106" s="28">
        <v>0</v>
      </c>
      <c r="X106" s="28">
        <v>0</v>
      </c>
      <c r="Y106" s="28">
        <v>0</v>
      </c>
      <c r="Z106" s="28">
        <v>0</v>
      </c>
      <c r="AA106" s="28">
        <v>0</v>
      </c>
      <c r="AB106" s="28">
        <v>0</v>
      </c>
      <c r="AC106" s="28">
        <v>0</v>
      </c>
      <c r="AD106" s="28">
        <v>0</v>
      </c>
      <c r="AE106" s="28">
        <v>0</v>
      </c>
    </row>
    <row r="107" spans="2:31" ht="15.95" hidden="1" customHeight="1" outlineLevel="2" x14ac:dyDescent="0.2">
      <c r="B107" s="26" t="s">
        <v>101</v>
      </c>
      <c r="C107" s="26" t="s">
        <v>163</v>
      </c>
      <c r="D107" s="26" t="str">
        <f>VLOOKUP(C107,[1]KEYS!$A$1:$B$2332,2,FALSE)</f>
        <v>WEST VALLEY WATER DISTRICT</v>
      </c>
      <c r="E107" s="27">
        <f t="shared" si="4"/>
        <v>167407.99711072946</v>
      </c>
      <c r="F107" s="28">
        <v>0</v>
      </c>
      <c r="G107" s="28">
        <v>0</v>
      </c>
      <c r="H107" s="28">
        <v>0</v>
      </c>
      <c r="I107" s="28">
        <v>0</v>
      </c>
      <c r="J107" s="28">
        <v>0</v>
      </c>
      <c r="K107" s="28">
        <v>115.25410556793994</v>
      </c>
      <c r="L107" s="28">
        <v>71274.132631532004</v>
      </c>
      <c r="M107" s="28">
        <v>0</v>
      </c>
      <c r="N107" s="28">
        <v>0</v>
      </c>
      <c r="O107" s="28">
        <v>0</v>
      </c>
      <c r="P107" s="28">
        <v>0</v>
      </c>
      <c r="Q107" s="28">
        <v>0</v>
      </c>
      <c r="R107" s="28">
        <v>0</v>
      </c>
      <c r="S107" s="28">
        <v>0</v>
      </c>
      <c r="T107" s="28">
        <v>0</v>
      </c>
      <c r="U107" s="28">
        <v>0</v>
      </c>
      <c r="V107" s="28">
        <v>0</v>
      </c>
      <c r="W107" s="28">
        <v>96018.610373629519</v>
      </c>
      <c r="X107" s="28">
        <v>0</v>
      </c>
      <c r="Y107" s="28">
        <v>0</v>
      </c>
      <c r="Z107" s="28">
        <v>0</v>
      </c>
      <c r="AA107" s="28">
        <v>0</v>
      </c>
      <c r="AB107" s="28">
        <v>0</v>
      </c>
      <c r="AC107" s="28">
        <v>0</v>
      </c>
      <c r="AD107" s="28">
        <v>0</v>
      </c>
      <c r="AE107" s="28">
        <v>0</v>
      </c>
    </row>
    <row r="108" spans="2:31" ht="15.95" hidden="1" customHeight="1" outlineLevel="2" x14ac:dyDescent="0.2">
      <c r="B108" s="26" t="s">
        <v>101</v>
      </c>
      <c r="C108" s="26" t="s">
        <v>164</v>
      </c>
      <c r="D108" s="26" t="str">
        <f>VLOOKUP(C108,[1]KEYS!$A$1:$B$2332,2,FALSE)</f>
        <v>CRESTLINE-LAKE ARROWHEAD WTR AGENCY-CLAWA DWR CONTRACT-SWP</v>
      </c>
      <c r="E108" s="27">
        <f t="shared" si="4"/>
        <v>3126.4395602974678</v>
      </c>
      <c r="F108" s="28">
        <v>0</v>
      </c>
      <c r="G108" s="28">
        <v>0</v>
      </c>
      <c r="H108" s="28">
        <v>0</v>
      </c>
      <c r="I108" s="28">
        <v>0</v>
      </c>
      <c r="J108" s="28">
        <v>0</v>
      </c>
      <c r="K108" s="28">
        <v>0</v>
      </c>
      <c r="L108" s="28">
        <v>0</v>
      </c>
      <c r="M108" s="28">
        <v>0</v>
      </c>
      <c r="N108" s="28">
        <v>0</v>
      </c>
      <c r="O108" s="28">
        <v>0</v>
      </c>
      <c r="P108" s="28">
        <v>0</v>
      </c>
      <c r="Q108" s="28">
        <v>0</v>
      </c>
      <c r="R108" s="28">
        <v>0</v>
      </c>
      <c r="S108" s="28">
        <v>0</v>
      </c>
      <c r="T108" s="28">
        <v>0</v>
      </c>
      <c r="U108" s="28">
        <v>0</v>
      </c>
      <c r="V108" s="28">
        <v>0</v>
      </c>
      <c r="W108" s="28">
        <v>0</v>
      </c>
      <c r="X108" s="28">
        <v>0</v>
      </c>
      <c r="Y108" s="28">
        <v>3126.4395602974678</v>
      </c>
      <c r="Z108" s="28">
        <v>0</v>
      </c>
      <c r="AA108" s="28">
        <v>0</v>
      </c>
      <c r="AB108" s="28">
        <v>0</v>
      </c>
      <c r="AC108" s="28">
        <v>0</v>
      </c>
      <c r="AD108" s="28">
        <v>0</v>
      </c>
      <c r="AE108" s="28">
        <v>0</v>
      </c>
    </row>
    <row r="109" spans="2:31" ht="15.95" hidden="1" customHeight="1" outlineLevel="2" x14ac:dyDescent="0.2">
      <c r="B109" s="26" t="s">
        <v>101</v>
      </c>
      <c r="C109" s="26" t="s">
        <v>165</v>
      </c>
      <c r="D109" s="26" t="str">
        <f>VLOOKUP(C109,[1]KEYS!$A$1:$B$2332,2,FALSE)</f>
        <v>CRESTLINE-LAKE ARROWHEAD WTR AGENCY</v>
      </c>
      <c r="E109" s="27">
        <f t="shared" si="4"/>
        <v>522.48895087301116</v>
      </c>
      <c r="F109" s="28">
        <v>0</v>
      </c>
      <c r="G109" s="28">
        <v>0</v>
      </c>
      <c r="H109" s="28">
        <v>0</v>
      </c>
      <c r="I109" s="28">
        <v>0</v>
      </c>
      <c r="J109" s="28">
        <v>0</v>
      </c>
      <c r="K109" s="28">
        <v>0</v>
      </c>
      <c r="L109" s="28">
        <v>0</v>
      </c>
      <c r="M109" s="28">
        <v>0</v>
      </c>
      <c r="N109" s="28">
        <v>0</v>
      </c>
      <c r="O109" s="28">
        <v>0</v>
      </c>
      <c r="P109" s="28">
        <v>0</v>
      </c>
      <c r="Q109" s="28">
        <v>0</v>
      </c>
      <c r="R109" s="28">
        <v>0</v>
      </c>
      <c r="S109" s="28">
        <v>0</v>
      </c>
      <c r="T109" s="28">
        <v>0</v>
      </c>
      <c r="U109" s="28">
        <v>0</v>
      </c>
      <c r="V109" s="28">
        <v>0</v>
      </c>
      <c r="W109" s="28">
        <v>0</v>
      </c>
      <c r="X109" s="28">
        <v>0</v>
      </c>
      <c r="Y109" s="28">
        <v>522.48895087301116</v>
      </c>
      <c r="Z109" s="28">
        <v>0</v>
      </c>
      <c r="AA109" s="28">
        <v>0</v>
      </c>
      <c r="AB109" s="28">
        <v>0</v>
      </c>
      <c r="AC109" s="28">
        <v>0</v>
      </c>
      <c r="AD109" s="28">
        <v>0</v>
      </c>
      <c r="AE109" s="28">
        <v>0</v>
      </c>
    </row>
    <row r="110" spans="2:31" ht="15.95" hidden="1" customHeight="1" outlineLevel="2" x14ac:dyDescent="0.2">
      <c r="B110" s="26" t="s">
        <v>101</v>
      </c>
      <c r="C110" s="26" t="s">
        <v>166</v>
      </c>
      <c r="D110" s="26" t="str">
        <f>VLOOKUP(C110,[1]KEYS!$A$1:$B$2332,2,FALSE)</f>
        <v>METROPOLITAN WATER AGENCY-DEBT SERVICE ORIGINAL</v>
      </c>
      <c r="E110" s="27">
        <f t="shared" si="4"/>
        <v>13738.080917115996</v>
      </c>
      <c r="F110" s="28">
        <v>0</v>
      </c>
      <c r="G110" s="28">
        <v>0</v>
      </c>
      <c r="H110" s="28">
        <v>0</v>
      </c>
      <c r="I110" s="28">
        <v>0</v>
      </c>
      <c r="J110" s="28">
        <v>421.52084067152811</v>
      </c>
      <c r="K110" s="28">
        <v>0</v>
      </c>
      <c r="L110" s="28">
        <v>4517.8109092551085</v>
      </c>
      <c r="M110" s="28">
        <v>0</v>
      </c>
      <c r="N110" s="28">
        <v>0</v>
      </c>
      <c r="O110" s="28">
        <v>0</v>
      </c>
      <c r="P110" s="28">
        <v>0</v>
      </c>
      <c r="Q110" s="28">
        <v>0</v>
      </c>
      <c r="R110" s="28">
        <v>1602.5883449399457</v>
      </c>
      <c r="S110" s="28">
        <v>0</v>
      </c>
      <c r="T110" s="28">
        <v>1942.8307201155981</v>
      </c>
      <c r="U110" s="28">
        <v>62.760138172112747</v>
      </c>
      <c r="V110" s="28">
        <v>0</v>
      </c>
      <c r="W110" s="28">
        <v>1133.1115983963325</v>
      </c>
      <c r="X110" s="28">
        <v>0</v>
      </c>
      <c r="Y110" s="28">
        <v>5628.7804957294293</v>
      </c>
      <c r="Z110" s="28">
        <v>0</v>
      </c>
      <c r="AA110" s="28">
        <v>-1571.3221301640592</v>
      </c>
      <c r="AB110" s="28">
        <v>0</v>
      </c>
      <c r="AC110" s="28">
        <v>0</v>
      </c>
      <c r="AD110" s="28">
        <v>0</v>
      </c>
      <c r="AE110" s="28">
        <v>0</v>
      </c>
    </row>
    <row r="111" spans="2:31" ht="15.95" hidden="1" customHeight="1" outlineLevel="2" x14ac:dyDescent="0.2">
      <c r="B111" s="26" t="s">
        <v>101</v>
      </c>
      <c r="C111" s="26" t="s">
        <v>167</v>
      </c>
      <c r="D111" s="26" t="str">
        <f>VLOOKUP(C111,[1]KEYS!$A$1:$B$2332,2,FALSE)</f>
        <v>METROPOLITAN WATER AGENCY-DEBT SERVICE MID-VLY</v>
      </c>
      <c r="E111" s="27">
        <f t="shared" si="4"/>
        <v>19184.546540966508</v>
      </c>
      <c r="F111" s="28">
        <v>0</v>
      </c>
      <c r="G111" s="28">
        <v>0</v>
      </c>
      <c r="H111" s="28">
        <v>0</v>
      </c>
      <c r="I111" s="28">
        <v>0</v>
      </c>
      <c r="J111" s="28">
        <v>97.555247358731336</v>
      </c>
      <c r="K111" s="28">
        <v>0</v>
      </c>
      <c r="L111" s="28">
        <v>3736.3999882706744</v>
      </c>
      <c r="M111" s="28">
        <v>0</v>
      </c>
      <c r="N111" s="28">
        <v>0</v>
      </c>
      <c r="O111" s="28">
        <v>0</v>
      </c>
      <c r="P111" s="28">
        <v>0</v>
      </c>
      <c r="Q111" s="28">
        <v>0</v>
      </c>
      <c r="R111" s="28">
        <v>0</v>
      </c>
      <c r="S111" s="28">
        <v>0</v>
      </c>
      <c r="T111" s="28">
        <v>132.34893641350945</v>
      </c>
      <c r="U111" s="28">
        <v>15218.242368923595</v>
      </c>
      <c r="V111" s="28">
        <v>0</v>
      </c>
      <c r="W111" s="28">
        <v>0</v>
      </c>
      <c r="X111" s="28">
        <v>0</v>
      </c>
      <c r="Y111" s="28">
        <v>0</v>
      </c>
      <c r="Z111" s="28">
        <v>0</v>
      </c>
      <c r="AA111" s="28">
        <v>0</v>
      </c>
      <c r="AB111" s="28">
        <v>0</v>
      </c>
      <c r="AC111" s="28">
        <v>0</v>
      </c>
      <c r="AD111" s="28">
        <v>0</v>
      </c>
      <c r="AE111" s="28">
        <v>0</v>
      </c>
    </row>
    <row r="112" spans="2:31" ht="15.95" hidden="1" customHeight="1" outlineLevel="2" x14ac:dyDescent="0.2">
      <c r="B112" s="26" t="s">
        <v>101</v>
      </c>
      <c r="C112" s="26" t="s">
        <v>168</v>
      </c>
      <c r="D112" s="26" t="str">
        <f>VLOOKUP(C112,[1]KEYS!$A$1:$B$2332,2,FALSE)</f>
        <v>MOJAVE WATER AGENCY L &amp; I</v>
      </c>
      <c r="E112" s="27">
        <f t="shared" si="4"/>
        <v>163998.47611643423</v>
      </c>
      <c r="F112" s="28">
        <v>224.36473752945369</v>
      </c>
      <c r="G112" s="28">
        <v>2070.0729602017441</v>
      </c>
      <c r="H112" s="28">
        <v>849.55629980510957</v>
      </c>
      <c r="I112" s="28">
        <v>0</v>
      </c>
      <c r="J112" s="28">
        <v>0</v>
      </c>
      <c r="K112" s="28">
        <v>0</v>
      </c>
      <c r="L112" s="28">
        <v>0</v>
      </c>
      <c r="M112" s="28">
        <v>0</v>
      </c>
      <c r="N112" s="28">
        <v>56392.176821032626</v>
      </c>
      <c r="O112" s="28">
        <v>0</v>
      </c>
      <c r="P112" s="28">
        <v>0</v>
      </c>
      <c r="Q112" s="28">
        <v>0</v>
      </c>
      <c r="R112" s="28">
        <v>0</v>
      </c>
      <c r="S112" s="28">
        <v>0</v>
      </c>
      <c r="T112" s="28">
        <v>0</v>
      </c>
      <c r="U112" s="28">
        <v>0</v>
      </c>
      <c r="V112" s="28">
        <v>0</v>
      </c>
      <c r="W112" s="28">
        <v>0</v>
      </c>
      <c r="X112" s="28">
        <v>0</v>
      </c>
      <c r="Y112" s="28">
        <v>0</v>
      </c>
      <c r="Z112" s="28">
        <v>0</v>
      </c>
      <c r="AA112" s="28">
        <v>0</v>
      </c>
      <c r="AB112" s="28">
        <v>19096.855663984894</v>
      </c>
      <c r="AC112" s="28">
        <v>80892.644379953519</v>
      </c>
      <c r="AD112" s="28">
        <v>0</v>
      </c>
      <c r="AE112" s="28">
        <v>4472.8052539268692</v>
      </c>
    </row>
    <row r="113" spans="1:31" ht="15.95" customHeight="1" outlineLevel="1" collapsed="1" x14ac:dyDescent="0.2">
      <c r="A113" s="1">
        <v>23</v>
      </c>
      <c r="B113" s="29"/>
      <c r="C113" s="26"/>
      <c r="D113" s="9" t="s">
        <v>169</v>
      </c>
      <c r="E113" s="17">
        <f t="shared" ref="E113:AE113" si="6">SUBTOTAL(9,E46:E112)</f>
        <v>31412660.173113037</v>
      </c>
      <c r="F113" s="17">
        <f t="shared" si="6"/>
        <v>124376.70315185167</v>
      </c>
      <c r="G113" s="17">
        <f t="shared" si="6"/>
        <v>57880.078545455202</v>
      </c>
      <c r="H113" s="17">
        <f t="shared" si="6"/>
        <v>57032.697370179369</v>
      </c>
      <c r="I113" s="17">
        <f t="shared" si="6"/>
        <v>225132.69432354183</v>
      </c>
      <c r="J113" s="17">
        <f t="shared" si="6"/>
        <v>589448.86072259455</v>
      </c>
      <c r="K113" s="17">
        <f t="shared" si="6"/>
        <v>519806.90630523977</v>
      </c>
      <c r="L113" s="17">
        <f t="shared" si="6"/>
        <v>9968840.5997561663</v>
      </c>
      <c r="M113" s="17">
        <f t="shared" si="6"/>
        <v>1262413.0549731278</v>
      </c>
      <c r="N113" s="17">
        <f t="shared" si="6"/>
        <v>1788786.3251345202</v>
      </c>
      <c r="O113" s="17">
        <f t="shared" si="6"/>
        <v>432953.00435907376</v>
      </c>
      <c r="P113" s="17">
        <f t="shared" si="6"/>
        <v>2975319.075104997</v>
      </c>
      <c r="Q113" s="17">
        <f t="shared" si="6"/>
        <v>134116.05725830732</v>
      </c>
      <c r="R113" s="17">
        <f t="shared" si="6"/>
        <v>437574.99316007097</v>
      </c>
      <c r="S113" s="17">
        <f t="shared" si="6"/>
        <v>6686.4574472339409</v>
      </c>
      <c r="T113" s="17">
        <f t="shared" si="6"/>
        <v>541417.45681862161</v>
      </c>
      <c r="U113" s="17">
        <f t="shared" si="6"/>
        <v>8698383.1182492692</v>
      </c>
      <c r="V113" s="17">
        <f t="shared" si="6"/>
        <v>50789.801844249705</v>
      </c>
      <c r="W113" s="17">
        <f t="shared" si="6"/>
        <v>1065861.8091760485</v>
      </c>
      <c r="X113" s="17">
        <f t="shared" si="6"/>
        <v>449503.19926198275</v>
      </c>
      <c r="Y113" s="17">
        <f t="shared" si="6"/>
        <v>467824.09210915159</v>
      </c>
      <c r="Z113" s="17">
        <f t="shared" si="6"/>
        <v>43701.945974592156</v>
      </c>
      <c r="AA113" s="17">
        <f t="shared" si="6"/>
        <v>203194.49339443422</v>
      </c>
      <c r="AB113" s="17">
        <f t="shared" si="6"/>
        <v>58225.705741824582</v>
      </c>
      <c r="AC113" s="17">
        <f t="shared" si="6"/>
        <v>935893.62241157144</v>
      </c>
      <c r="AD113" s="17">
        <f t="shared" si="6"/>
        <v>180874.50002235969</v>
      </c>
      <c r="AE113" s="17">
        <f t="shared" si="6"/>
        <v>136622.92049656791</v>
      </c>
    </row>
    <row r="114" spans="1:31" ht="15.95" hidden="1" customHeight="1" outlineLevel="2" x14ac:dyDescent="0.2">
      <c r="B114" s="26" t="s">
        <v>170</v>
      </c>
      <c r="C114" s="26" t="s">
        <v>171</v>
      </c>
      <c r="D114" s="26" t="str">
        <f>VLOOKUP(C114,[1]KEYS!$A$1:$B$2332,2,FALSE)</f>
        <v>ADELANTO ELEMENTARY SCHOOL DISTRICT</v>
      </c>
      <c r="E114" s="27">
        <f t="shared" si="4"/>
        <v>10244.671825691392</v>
      </c>
      <c r="F114" s="17">
        <v>3546.0371043829919</v>
      </c>
      <c r="G114" s="17">
        <v>0</v>
      </c>
      <c r="H114" s="17">
        <v>0</v>
      </c>
      <c r="I114" s="17">
        <v>0</v>
      </c>
      <c r="J114" s="17">
        <v>0</v>
      </c>
      <c r="K114" s="17">
        <v>0</v>
      </c>
      <c r="L114" s="17">
        <v>0</v>
      </c>
      <c r="M114" s="17">
        <v>0</v>
      </c>
      <c r="N114" s="17">
        <v>0</v>
      </c>
      <c r="O114" s="17">
        <v>0</v>
      </c>
      <c r="P114" s="17">
        <v>0</v>
      </c>
      <c r="Q114" s="17">
        <v>0</v>
      </c>
      <c r="R114" s="17">
        <v>0</v>
      </c>
      <c r="S114" s="17">
        <v>0</v>
      </c>
      <c r="T114" s="17">
        <v>0</v>
      </c>
      <c r="U114" s="17">
        <v>0</v>
      </c>
      <c r="V114" s="17">
        <v>0</v>
      </c>
      <c r="W114" s="17">
        <v>0</v>
      </c>
      <c r="X114" s="17">
        <v>0</v>
      </c>
      <c r="Y114" s="17">
        <v>0</v>
      </c>
      <c r="Z114" s="17">
        <v>0</v>
      </c>
      <c r="AA114" s="17">
        <v>0</v>
      </c>
      <c r="AB114" s="17">
        <v>0</v>
      </c>
      <c r="AC114" s="17">
        <v>6698.6347213084</v>
      </c>
      <c r="AD114" s="17">
        <v>0</v>
      </c>
      <c r="AE114" s="17">
        <v>0</v>
      </c>
    </row>
    <row r="115" spans="1:31" ht="15.95" hidden="1" customHeight="1" outlineLevel="2" x14ac:dyDescent="0.2">
      <c r="B115" s="26" t="s">
        <v>170</v>
      </c>
      <c r="C115" s="26" t="s">
        <v>172</v>
      </c>
      <c r="D115" s="26" t="str">
        <f>VLOOKUP(C115,[1]KEYS!$A$1:$B$2332,2,FALSE)</f>
        <v>ALTA LOMA ELEMENTARY SCHOOL DIST</v>
      </c>
      <c r="E115" s="27">
        <f t="shared" si="4"/>
        <v>0</v>
      </c>
      <c r="F115" s="17">
        <v>0</v>
      </c>
      <c r="G115" s="17">
        <v>0</v>
      </c>
      <c r="H115" s="17">
        <v>0</v>
      </c>
      <c r="I115" s="17">
        <v>0</v>
      </c>
      <c r="J115" s="17">
        <v>0</v>
      </c>
      <c r="K115" s="17">
        <v>0</v>
      </c>
      <c r="L115" s="17">
        <v>0</v>
      </c>
      <c r="M115" s="17">
        <v>0</v>
      </c>
      <c r="N115" s="17">
        <v>0</v>
      </c>
      <c r="O115" s="17">
        <v>0</v>
      </c>
      <c r="P115" s="17">
        <v>0</v>
      </c>
      <c r="Q115" s="17">
        <v>0</v>
      </c>
      <c r="R115" s="17">
        <v>0</v>
      </c>
      <c r="S115" s="17">
        <v>0</v>
      </c>
      <c r="T115" s="17">
        <v>0</v>
      </c>
      <c r="U115" s="17">
        <v>0</v>
      </c>
      <c r="V115" s="17">
        <v>0</v>
      </c>
      <c r="W115" s="17">
        <v>0</v>
      </c>
      <c r="X115" s="17">
        <v>0</v>
      </c>
      <c r="Y115" s="17">
        <v>0</v>
      </c>
      <c r="Z115" s="17">
        <v>0</v>
      </c>
      <c r="AA115" s="17">
        <v>0</v>
      </c>
      <c r="AB115" s="17">
        <v>0</v>
      </c>
      <c r="AC115" s="17">
        <v>0</v>
      </c>
      <c r="AD115" s="17">
        <v>0</v>
      </c>
      <c r="AE115" s="17">
        <v>0</v>
      </c>
    </row>
    <row r="116" spans="1:31" ht="15.95" hidden="1" customHeight="1" outlineLevel="2" x14ac:dyDescent="0.2">
      <c r="B116" s="26" t="s">
        <v>170</v>
      </c>
      <c r="C116" s="26" t="s">
        <v>173</v>
      </c>
      <c r="D116" s="26" t="str">
        <f>VLOOKUP(C116,[1]KEYS!$A$1:$B$2332,2,FALSE)</f>
        <v>CENTRAL ELEMENTARY SCHOOL DISTRICT</v>
      </c>
      <c r="E116" s="27">
        <f t="shared" si="4"/>
        <v>0</v>
      </c>
      <c r="F116" s="17">
        <v>0</v>
      </c>
      <c r="G116" s="17">
        <v>0</v>
      </c>
      <c r="H116" s="17">
        <v>0</v>
      </c>
      <c r="I116" s="17">
        <v>0</v>
      </c>
      <c r="J116" s="17">
        <v>0</v>
      </c>
      <c r="K116" s="17">
        <v>0</v>
      </c>
      <c r="L116" s="17">
        <v>0</v>
      </c>
      <c r="M116" s="17">
        <v>0</v>
      </c>
      <c r="N116" s="17">
        <v>0</v>
      </c>
      <c r="O116" s="17">
        <v>0</v>
      </c>
      <c r="P116" s="17">
        <v>0</v>
      </c>
      <c r="Q116" s="17">
        <v>0</v>
      </c>
      <c r="R116" s="17">
        <v>0</v>
      </c>
      <c r="S116" s="17">
        <v>0</v>
      </c>
      <c r="T116" s="17">
        <v>0</v>
      </c>
      <c r="U116" s="17">
        <v>0</v>
      </c>
      <c r="V116" s="17">
        <v>0</v>
      </c>
      <c r="W116" s="17">
        <v>0</v>
      </c>
      <c r="X116" s="17">
        <v>0</v>
      </c>
      <c r="Y116" s="17">
        <v>0</v>
      </c>
      <c r="Z116" s="17">
        <v>0</v>
      </c>
      <c r="AA116" s="17">
        <v>0</v>
      </c>
      <c r="AB116" s="17">
        <v>0</v>
      </c>
      <c r="AC116" s="17">
        <v>0</v>
      </c>
      <c r="AD116" s="17">
        <v>0</v>
      </c>
      <c r="AE116" s="17">
        <v>0</v>
      </c>
    </row>
    <row r="117" spans="1:31" ht="15.95" hidden="1" customHeight="1" outlineLevel="2" x14ac:dyDescent="0.2">
      <c r="B117" s="26" t="s">
        <v>170</v>
      </c>
      <c r="C117" s="26" t="s">
        <v>174</v>
      </c>
      <c r="D117" s="26" t="str">
        <f>VLOOKUP(C117,[1]KEYS!$A$1:$B$2332,2,FALSE)</f>
        <v>CUCAMONGA ELEMENTARY SCHOOL DIST</v>
      </c>
      <c r="E117" s="27">
        <f t="shared" si="4"/>
        <v>38207.001098291446</v>
      </c>
      <c r="F117" s="17">
        <v>0</v>
      </c>
      <c r="G117" s="17">
        <v>0</v>
      </c>
      <c r="H117" s="17">
        <v>0</v>
      </c>
      <c r="I117" s="17">
        <v>0</v>
      </c>
      <c r="J117" s="17">
        <v>0</v>
      </c>
      <c r="K117" s="17">
        <v>0</v>
      </c>
      <c r="L117" s="17">
        <v>0</v>
      </c>
      <c r="M117" s="17">
        <v>0</v>
      </c>
      <c r="N117" s="17">
        <v>0</v>
      </c>
      <c r="O117" s="17">
        <v>0</v>
      </c>
      <c r="P117" s="17">
        <v>0</v>
      </c>
      <c r="Q117" s="17">
        <v>0</v>
      </c>
      <c r="R117" s="17">
        <v>0</v>
      </c>
      <c r="S117" s="17">
        <v>0</v>
      </c>
      <c r="T117" s="17">
        <v>6237.9672789897204</v>
      </c>
      <c r="U117" s="17">
        <v>0</v>
      </c>
      <c r="V117" s="17">
        <v>0</v>
      </c>
      <c r="W117" s="17">
        <v>0</v>
      </c>
      <c r="X117" s="17">
        <v>0</v>
      </c>
      <c r="Y117" s="17">
        <v>31969.033819301727</v>
      </c>
      <c r="Z117" s="17">
        <v>0</v>
      </c>
      <c r="AA117" s="17">
        <v>0</v>
      </c>
      <c r="AB117" s="17">
        <v>0</v>
      </c>
      <c r="AC117" s="17">
        <v>0</v>
      </c>
      <c r="AD117" s="17">
        <v>0</v>
      </c>
      <c r="AE117" s="17">
        <v>0</v>
      </c>
    </row>
    <row r="118" spans="1:31" ht="15.95" hidden="1" customHeight="1" outlineLevel="2" x14ac:dyDescent="0.2">
      <c r="B118" s="26" t="s">
        <v>170</v>
      </c>
      <c r="C118" s="26" t="s">
        <v>175</v>
      </c>
      <c r="D118" s="26" t="str">
        <f>VLOOKUP(C118,[1]KEYS!$A$1:$B$2332,2,FALSE)</f>
        <v>ETIWANDA ELEMENTARY SCHOOL DISTRICT</v>
      </c>
      <c r="E118" s="27">
        <f t="shared" si="4"/>
        <v>86258.775794192581</v>
      </c>
      <c r="F118" s="17">
        <v>0</v>
      </c>
      <c r="G118" s="17">
        <v>0</v>
      </c>
      <c r="H118" s="17">
        <v>0</v>
      </c>
      <c r="I118" s="17">
        <v>0</v>
      </c>
      <c r="J118" s="17">
        <v>0</v>
      </c>
      <c r="K118" s="17">
        <v>0</v>
      </c>
      <c r="L118" s="17">
        <v>70092.43708161707</v>
      </c>
      <c r="M118" s="17">
        <v>0</v>
      </c>
      <c r="N118" s="17">
        <v>0</v>
      </c>
      <c r="O118" s="17">
        <v>0</v>
      </c>
      <c r="P118" s="17">
        <v>0</v>
      </c>
      <c r="Q118" s="17">
        <v>0</v>
      </c>
      <c r="R118" s="17">
        <v>0</v>
      </c>
      <c r="S118" s="17">
        <v>0</v>
      </c>
      <c r="T118" s="17">
        <v>0</v>
      </c>
      <c r="U118" s="17">
        <v>0</v>
      </c>
      <c r="V118" s="17">
        <v>0</v>
      </c>
      <c r="W118" s="17">
        <v>0</v>
      </c>
      <c r="X118" s="17">
        <v>0</v>
      </c>
      <c r="Y118" s="17">
        <v>16166.338712575516</v>
      </c>
      <c r="Z118" s="17">
        <v>0</v>
      </c>
      <c r="AA118" s="17">
        <v>0</v>
      </c>
      <c r="AB118" s="17">
        <v>0</v>
      </c>
      <c r="AC118" s="17">
        <v>0</v>
      </c>
      <c r="AD118" s="17">
        <v>0</v>
      </c>
      <c r="AE118" s="17">
        <v>0</v>
      </c>
    </row>
    <row r="119" spans="1:31" ht="15.95" hidden="1" customHeight="1" outlineLevel="2" x14ac:dyDescent="0.2">
      <c r="B119" s="26" t="s">
        <v>170</v>
      </c>
      <c r="C119" s="26" t="s">
        <v>176</v>
      </c>
      <c r="D119" s="26" t="str">
        <f>VLOOKUP(C119,[1]KEYS!$A$1:$B$2332,2,FALSE)</f>
        <v>MOUNTAIN VIEW ELEMENTARY SCH DIST</v>
      </c>
      <c r="E119" s="27">
        <f t="shared" si="4"/>
        <v>834.62348854701122</v>
      </c>
      <c r="F119" s="17">
        <v>0</v>
      </c>
      <c r="G119" s="17">
        <v>0</v>
      </c>
      <c r="H119" s="17">
        <v>0</v>
      </c>
      <c r="I119" s="17">
        <v>0</v>
      </c>
      <c r="J119" s="17">
        <v>0</v>
      </c>
      <c r="K119" s="17">
        <v>0</v>
      </c>
      <c r="L119" s="17">
        <v>0</v>
      </c>
      <c r="M119" s="17">
        <v>0</v>
      </c>
      <c r="N119" s="17">
        <v>0</v>
      </c>
      <c r="O119" s="17">
        <v>0</v>
      </c>
      <c r="P119" s="17">
        <v>0</v>
      </c>
      <c r="Q119" s="17">
        <v>0</v>
      </c>
      <c r="R119" s="17">
        <v>0</v>
      </c>
      <c r="S119" s="17">
        <v>0</v>
      </c>
      <c r="T119" s="17">
        <v>834.62348854701122</v>
      </c>
      <c r="U119" s="17">
        <v>0</v>
      </c>
      <c r="V119" s="17">
        <v>0</v>
      </c>
      <c r="W119" s="17">
        <v>0</v>
      </c>
      <c r="X119" s="17">
        <v>0</v>
      </c>
      <c r="Y119" s="17">
        <v>0</v>
      </c>
      <c r="Z119" s="17">
        <v>0</v>
      </c>
      <c r="AA119" s="17">
        <v>0</v>
      </c>
      <c r="AB119" s="17">
        <v>0</v>
      </c>
      <c r="AC119" s="17">
        <v>0</v>
      </c>
      <c r="AD119" s="17">
        <v>0</v>
      </c>
      <c r="AE119" s="17">
        <v>0</v>
      </c>
    </row>
    <row r="120" spans="1:31" ht="15.95" hidden="1" customHeight="1" outlineLevel="2" x14ac:dyDescent="0.2">
      <c r="B120" s="26" t="s">
        <v>170</v>
      </c>
      <c r="C120" s="26" t="s">
        <v>177</v>
      </c>
      <c r="D120" s="26" t="str">
        <f>VLOOKUP(C120,[1]KEYS!$A$1:$B$2332,2,FALSE)</f>
        <v>ONTARIO-MONTCLAIR ELEM SCH DIST</v>
      </c>
      <c r="E120" s="27">
        <f t="shared" si="4"/>
        <v>143871.99826536234</v>
      </c>
      <c r="F120" s="17">
        <v>0</v>
      </c>
      <c r="G120" s="17">
        <v>0</v>
      </c>
      <c r="H120" s="17">
        <v>0</v>
      </c>
      <c r="I120" s="17">
        <v>0</v>
      </c>
      <c r="J120" s="17">
        <v>0</v>
      </c>
      <c r="K120" s="17">
        <v>0</v>
      </c>
      <c r="L120" s="17">
        <v>0</v>
      </c>
      <c r="M120" s="17">
        <v>0</v>
      </c>
      <c r="N120" s="17">
        <v>0</v>
      </c>
      <c r="O120" s="17">
        <v>0</v>
      </c>
      <c r="P120" s="17">
        <v>0</v>
      </c>
      <c r="Q120" s="17">
        <v>0</v>
      </c>
      <c r="R120" s="17">
        <v>101597.717015303</v>
      </c>
      <c r="S120" s="17">
        <v>0</v>
      </c>
      <c r="T120" s="17">
        <v>31859.970551069222</v>
      </c>
      <c r="U120" s="17">
        <v>0</v>
      </c>
      <c r="V120" s="17">
        <v>0</v>
      </c>
      <c r="W120" s="17">
        <v>0</v>
      </c>
      <c r="X120" s="17">
        <v>0</v>
      </c>
      <c r="Y120" s="17">
        <v>0</v>
      </c>
      <c r="Z120" s="17">
        <v>0</v>
      </c>
      <c r="AA120" s="17">
        <v>10414.310698990123</v>
      </c>
      <c r="AB120" s="17">
        <v>0</v>
      </c>
      <c r="AC120" s="17">
        <v>0</v>
      </c>
      <c r="AD120" s="17">
        <v>0</v>
      </c>
      <c r="AE120" s="17">
        <v>0</v>
      </c>
    </row>
    <row r="121" spans="1:31" ht="15.95" hidden="1" customHeight="1" outlineLevel="2" x14ac:dyDescent="0.2">
      <c r="B121" s="26" t="s">
        <v>170</v>
      </c>
      <c r="C121" s="26" t="s">
        <v>178</v>
      </c>
      <c r="D121" s="26" t="str">
        <f>VLOOKUP(C121,[1]KEYS!$A$1:$B$2332,2,FALSE)</f>
        <v>ORO GRANDE ELEMENTARY SCHOOL DIST</v>
      </c>
      <c r="E121" s="27">
        <f t="shared" si="4"/>
        <v>0.98290999999999995</v>
      </c>
      <c r="F121" s="17">
        <v>0</v>
      </c>
      <c r="G121" s="17">
        <v>0</v>
      </c>
      <c r="H121" s="17">
        <v>0</v>
      </c>
      <c r="I121" s="17">
        <v>0</v>
      </c>
      <c r="J121" s="17">
        <v>0</v>
      </c>
      <c r="K121" s="17">
        <v>0</v>
      </c>
      <c r="L121" s="17">
        <v>0</v>
      </c>
      <c r="M121" s="17">
        <v>0</v>
      </c>
      <c r="N121" s="17">
        <v>0</v>
      </c>
      <c r="O121" s="17">
        <v>0</v>
      </c>
      <c r="P121" s="17">
        <v>0</v>
      </c>
      <c r="Q121" s="17">
        <v>0</v>
      </c>
      <c r="R121" s="17">
        <v>0</v>
      </c>
      <c r="S121" s="17">
        <v>0</v>
      </c>
      <c r="T121" s="17">
        <v>0</v>
      </c>
      <c r="U121" s="17">
        <v>0</v>
      </c>
      <c r="V121" s="17">
        <v>0</v>
      </c>
      <c r="W121" s="17">
        <v>0</v>
      </c>
      <c r="X121" s="17">
        <v>0</v>
      </c>
      <c r="Y121" s="17">
        <v>0</v>
      </c>
      <c r="Z121" s="17">
        <v>0</v>
      </c>
      <c r="AA121" s="17">
        <v>0</v>
      </c>
      <c r="AB121" s="17">
        <v>0</v>
      </c>
      <c r="AC121" s="17">
        <v>0.98290999999999995</v>
      </c>
      <c r="AD121" s="17">
        <v>0</v>
      </c>
      <c r="AE121" s="17">
        <v>0</v>
      </c>
    </row>
    <row r="122" spans="1:31" ht="15.95" hidden="1" customHeight="1" outlineLevel="2" x14ac:dyDescent="0.2">
      <c r="B122" s="26" t="s">
        <v>170</v>
      </c>
      <c r="C122" s="26" t="s">
        <v>179</v>
      </c>
      <c r="D122" s="26" t="str">
        <f>VLOOKUP(C122,[1]KEYS!$A$1:$B$2332,2,FALSE)</f>
        <v>VICTOR ELEMENTARY SCHOOL DISTRICT</v>
      </c>
      <c r="E122" s="27">
        <f t="shared" si="4"/>
        <v>2710.4777661699823</v>
      </c>
      <c r="F122" s="17">
        <v>0</v>
      </c>
      <c r="G122" s="17">
        <v>0</v>
      </c>
      <c r="H122" s="17">
        <v>0</v>
      </c>
      <c r="I122" s="17">
        <v>0</v>
      </c>
      <c r="J122" s="17">
        <v>0</v>
      </c>
      <c r="K122" s="17">
        <v>0</v>
      </c>
      <c r="L122" s="17">
        <v>0</v>
      </c>
      <c r="M122" s="17">
        <v>0</v>
      </c>
      <c r="N122" s="17">
        <v>0</v>
      </c>
      <c r="O122" s="17">
        <v>0</v>
      </c>
      <c r="P122" s="17">
        <v>0</v>
      </c>
      <c r="Q122" s="17">
        <v>0</v>
      </c>
      <c r="R122" s="17">
        <v>0</v>
      </c>
      <c r="S122" s="17">
        <v>0</v>
      </c>
      <c r="T122" s="17">
        <v>0</v>
      </c>
      <c r="U122" s="17">
        <v>0</v>
      </c>
      <c r="V122" s="17">
        <v>0</v>
      </c>
      <c r="W122" s="17">
        <v>0</v>
      </c>
      <c r="X122" s="17">
        <v>0</v>
      </c>
      <c r="Y122" s="17">
        <v>0</v>
      </c>
      <c r="Z122" s="17">
        <v>0</v>
      </c>
      <c r="AA122" s="17">
        <v>0</v>
      </c>
      <c r="AB122" s="17">
        <v>1615.6502561699824</v>
      </c>
      <c r="AC122" s="17">
        <v>1094.8275099999998</v>
      </c>
      <c r="AD122" s="17">
        <v>0</v>
      </c>
      <c r="AE122" s="17">
        <v>0</v>
      </c>
    </row>
    <row r="123" spans="1:31" ht="15.95" hidden="1" customHeight="1" outlineLevel="2" x14ac:dyDescent="0.2">
      <c r="B123" s="26" t="s">
        <v>170</v>
      </c>
      <c r="C123" s="26" t="s">
        <v>180</v>
      </c>
      <c r="D123" s="26" t="str">
        <f>VLOOKUP(C123,[1]KEYS!$A$1:$B$2332,2,FALSE)</f>
        <v>CHAFFEY JOINT UNION HIGH SCH DIST</v>
      </c>
      <c r="E123" s="27">
        <f t="shared" si="4"/>
        <v>226667.77678456416</v>
      </c>
      <c r="F123" s="17">
        <v>0</v>
      </c>
      <c r="G123" s="17">
        <v>0</v>
      </c>
      <c r="H123" s="17">
        <v>0</v>
      </c>
      <c r="I123" s="17">
        <v>0</v>
      </c>
      <c r="J123" s="17">
        <v>0</v>
      </c>
      <c r="K123" s="17">
        <v>0</v>
      </c>
      <c r="L123" s="17">
        <v>64933.355206358137</v>
      </c>
      <c r="M123" s="17">
        <v>0</v>
      </c>
      <c r="N123" s="17">
        <v>0</v>
      </c>
      <c r="O123" s="17">
        <v>0</v>
      </c>
      <c r="P123" s="17">
        <v>0</v>
      </c>
      <c r="Q123" s="17">
        <v>0</v>
      </c>
      <c r="R123" s="17">
        <v>82061.84516329928</v>
      </c>
      <c r="S123" s="17">
        <v>0</v>
      </c>
      <c r="T123" s="17">
        <v>31744.321848444906</v>
      </c>
      <c r="U123" s="17">
        <v>0</v>
      </c>
      <c r="V123" s="17">
        <v>0</v>
      </c>
      <c r="W123" s="17">
        <v>0</v>
      </c>
      <c r="X123" s="17">
        <v>0</v>
      </c>
      <c r="Y123" s="17">
        <v>41309.669083572415</v>
      </c>
      <c r="Z123" s="17">
        <v>0</v>
      </c>
      <c r="AA123" s="17">
        <v>6618.5854828893962</v>
      </c>
      <c r="AB123" s="17">
        <v>0</v>
      </c>
      <c r="AC123" s="17">
        <v>0</v>
      </c>
      <c r="AD123" s="17">
        <v>0</v>
      </c>
      <c r="AE123" s="17">
        <v>0</v>
      </c>
    </row>
    <row r="124" spans="1:31" ht="15.95" hidden="1" customHeight="1" outlineLevel="2" x14ac:dyDescent="0.2">
      <c r="B124" s="26" t="s">
        <v>170</v>
      </c>
      <c r="C124" s="26" t="s">
        <v>181</v>
      </c>
      <c r="D124" s="26" t="str">
        <f>VLOOKUP(C124,[1]KEYS!$A$1:$B$2332,2,FALSE)</f>
        <v>VICTOR VALLEY UNION HIGH SCH DIST</v>
      </c>
      <c r="E124" s="27">
        <f t="shared" si="4"/>
        <v>14227.069102410338</v>
      </c>
      <c r="F124" s="17">
        <v>3337.2976509379655</v>
      </c>
      <c r="G124" s="17">
        <v>0</v>
      </c>
      <c r="H124" s="17">
        <v>0</v>
      </c>
      <c r="I124" s="17">
        <v>0</v>
      </c>
      <c r="J124" s="17">
        <v>0</v>
      </c>
      <c r="K124" s="17">
        <v>0</v>
      </c>
      <c r="L124" s="17">
        <v>0</v>
      </c>
      <c r="M124" s="17">
        <v>0</v>
      </c>
      <c r="N124" s="17">
        <v>0</v>
      </c>
      <c r="O124" s="17">
        <v>0</v>
      </c>
      <c r="P124" s="17">
        <v>0</v>
      </c>
      <c r="Q124" s="17">
        <v>0</v>
      </c>
      <c r="R124" s="17">
        <v>0</v>
      </c>
      <c r="S124" s="17">
        <v>0</v>
      </c>
      <c r="T124" s="17">
        <v>0</v>
      </c>
      <c r="U124" s="17">
        <v>0</v>
      </c>
      <c r="V124" s="17">
        <v>0</v>
      </c>
      <c r="W124" s="17">
        <v>0</v>
      </c>
      <c r="X124" s="17">
        <v>0</v>
      </c>
      <c r="Y124" s="17">
        <v>0</v>
      </c>
      <c r="Z124" s="17">
        <v>0</v>
      </c>
      <c r="AA124" s="17">
        <v>0</v>
      </c>
      <c r="AB124" s="17">
        <v>3665.4905891772582</v>
      </c>
      <c r="AC124" s="17">
        <v>7224.2808622951143</v>
      </c>
      <c r="AD124" s="17">
        <v>0</v>
      </c>
      <c r="AE124" s="17">
        <v>0</v>
      </c>
    </row>
    <row r="125" spans="1:31" ht="15.95" hidden="1" customHeight="1" outlineLevel="2" x14ac:dyDescent="0.2">
      <c r="B125" s="26" t="s">
        <v>170</v>
      </c>
      <c r="C125" s="26" t="s">
        <v>182</v>
      </c>
      <c r="D125" s="26" t="str">
        <f>VLOOKUP(C125,[1]KEYS!$A$1:$B$2332,2,FALSE)</f>
        <v>APPLE VALLEY UNIFIED SCHOOL DIST</v>
      </c>
      <c r="E125" s="27">
        <f t="shared" si="4"/>
        <v>52884.82784794287</v>
      </c>
      <c r="F125" s="17">
        <v>0</v>
      </c>
      <c r="G125" s="17">
        <v>52884.82784794287</v>
      </c>
      <c r="H125" s="17">
        <v>0</v>
      </c>
      <c r="I125" s="17">
        <v>0</v>
      </c>
      <c r="J125" s="17">
        <v>0</v>
      </c>
      <c r="K125" s="17">
        <v>0</v>
      </c>
      <c r="L125" s="17">
        <v>0</v>
      </c>
      <c r="M125" s="17">
        <v>0</v>
      </c>
      <c r="N125" s="17">
        <v>0</v>
      </c>
      <c r="O125" s="17">
        <v>0</v>
      </c>
      <c r="P125" s="17">
        <v>0</v>
      </c>
      <c r="Q125" s="17">
        <v>0</v>
      </c>
      <c r="R125" s="17">
        <v>0</v>
      </c>
      <c r="S125" s="17">
        <v>0</v>
      </c>
      <c r="T125" s="17">
        <v>0</v>
      </c>
      <c r="U125" s="17">
        <v>0</v>
      </c>
      <c r="V125" s="17">
        <v>0</v>
      </c>
      <c r="W125" s="17">
        <v>0</v>
      </c>
      <c r="X125" s="17">
        <v>0</v>
      </c>
      <c r="Y125" s="17">
        <v>0</v>
      </c>
      <c r="Z125" s="17">
        <v>0</v>
      </c>
      <c r="AA125" s="17">
        <v>0</v>
      </c>
      <c r="AB125" s="17">
        <v>0</v>
      </c>
      <c r="AC125" s="17">
        <v>0</v>
      </c>
      <c r="AD125" s="17">
        <v>0</v>
      </c>
      <c r="AE125" s="17">
        <v>0</v>
      </c>
    </row>
    <row r="126" spans="1:31" ht="15.95" hidden="1" customHeight="1" outlineLevel="2" x14ac:dyDescent="0.2">
      <c r="B126" s="26" t="s">
        <v>170</v>
      </c>
      <c r="C126" s="26" t="s">
        <v>183</v>
      </c>
      <c r="D126" s="26" t="str">
        <f>VLOOKUP(C126,[1]KEYS!$A$1:$B$2332,2,FALSE)</f>
        <v>BARSTOW UNIFIED SCHOOL DISTRICT</v>
      </c>
      <c r="E126" s="27">
        <f t="shared" si="4"/>
        <v>20086.374507644097</v>
      </c>
      <c r="F126" s="17">
        <v>0</v>
      </c>
      <c r="G126" s="17">
        <v>0</v>
      </c>
      <c r="H126" s="17">
        <v>20086.374507644097</v>
      </c>
      <c r="I126" s="17">
        <v>0</v>
      </c>
      <c r="J126" s="17">
        <v>0</v>
      </c>
      <c r="K126" s="17">
        <v>0</v>
      </c>
      <c r="L126" s="17">
        <v>0</v>
      </c>
      <c r="M126" s="17">
        <v>0</v>
      </c>
      <c r="N126" s="17">
        <v>0</v>
      </c>
      <c r="O126" s="17">
        <v>0</v>
      </c>
      <c r="P126" s="17">
        <v>0</v>
      </c>
      <c r="Q126" s="17">
        <v>0</v>
      </c>
      <c r="R126" s="17">
        <v>0</v>
      </c>
      <c r="S126" s="17">
        <v>0</v>
      </c>
      <c r="T126" s="17">
        <v>0</v>
      </c>
      <c r="U126" s="17">
        <v>0</v>
      </c>
      <c r="V126" s="17">
        <v>0</v>
      </c>
      <c r="W126" s="17">
        <v>0</v>
      </c>
      <c r="X126" s="17">
        <v>0</v>
      </c>
      <c r="Y126" s="17">
        <v>0</v>
      </c>
      <c r="Z126" s="17">
        <v>0</v>
      </c>
      <c r="AA126" s="17">
        <v>0</v>
      </c>
      <c r="AB126" s="17">
        <v>0</v>
      </c>
      <c r="AC126" s="17">
        <v>0</v>
      </c>
      <c r="AD126" s="17">
        <v>0</v>
      </c>
      <c r="AE126" s="17">
        <v>0</v>
      </c>
    </row>
    <row r="127" spans="1:31" ht="15.95" hidden="1" customHeight="1" outlineLevel="2" x14ac:dyDescent="0.2">
      <c r="B127" s="26" t="s">
        <v>170</v>
      </c>
      <c r="C127" s="26" t="s">
        <v>184</v>
      </c>
      <c r="D127" s="26" t="str">
        <f>VLOOKUP(C127,[1]KEYS!$A$1:$B$2332,2,FALSE)</f>
        <v>BEAR VALLEY UNIFIED SCHOOL DISTRICT</v>
      </c>
      <c r="E127" s="27">
        <f t="shared" si="4"/>
        <v>0</v>
      </c>
      <c r="F127" s="17">
        <v>0</v>
      </c>
      <c r="G127" s="17">
        <v>0</v>
      </c>
      <c r="H127" s="17">
        <v>0</v>
      </c>
      <c r="I127" s="17">
        <v>0</v>
      </c>
      <c r="J127" s="17">
        <v>0</v>
      </c>
      <c r="K127" s="17">
        <v>0</v>
      </c>
      <c r="L127" s="17">
        <v>0</v>
      </c>
      <c r="M127" s="17">
        <v>0</v>
      </c>
      <c r="N127" s="17">
        <v>0</v>
      </c>
      <c r="O127" s="17">
        <v>0</v>
      </c>
      <c r="P127" s="17">
        <v>0</v>
      </c>
      <c r="Q127" s="17">
        <v>0</v>
      </c>
      <c r="R127" s="17">
        <v>0</v>
      </c>
      <c r="S127" s="17">
        <v>0</v>
      </c>
      <c r="T127" s="17">
        <v>0</v>
      </c>
      <c r="U127" s="17">
        <v>0</v>
      </c>
      <c r="V127" s="17">
        <v>0</v>
      </c>
      <c r="W127" s="17">
        <v>0</v>
      </c>
      <c r="X127" s="17">
        <v>0</v>
      </c>
      <c r="Y127" s="17">
        <v>0</v>
      </c>
      <c r="Z127" s="17">
        <v>0</v>
      </c>
      <c r="AA127" s="17">
        <v>0</v>
      </c>
      <c r="AB127" s="17">
        <v>0</v>
      </c>
      <c r="AC127" s="17">
        <v>0</v>
      </c>
      <c r="AD127" s="17">
        <v>0</v>
      </c>
      <c r="AE127" s="17">
        <v>0</v>
      </c>
    </row>
    <row r="128" spans="1:31" ht="15.95" hidden="1" customHeight="1" outlineLevel="2" x14ac:dyDescent="0.2">
      <c r="B128" s="26" t="s">
        <v>170</v>
      </c>
      <c r="C128" s="26" t="s">
        <v>185</v>
      </c>
      <c r="D128" s="26" t="str">
        <f>VLOOKUP(C128,[1]KEYS!$A$1:$B$2332,2,FALSE)</f>
        <v>CHINO VALLEY UNIFIED SCHOOL DIST</v>
      </c>
      <c r="E128" s="27">
        <f t="shared" si="4"/>
        <v>4709.3442846434673</v>
      </c>
      <c r="F128" s="17">
        <v>0</v>
      </c>
      <c r="G128" s="17">
        <v>0</v>
      </c>
      <c r="H128" s="17">
        <v>0</v>
      </c>
      <c r="I128" s="17">
        <v>0</v>
      </c>
      <c r="J128" s="17">
        <v>0</v>
      </c>
      <c r="K128" s="17">
        <v>0</v>
      </c>
      <c r="L128" s="17">
        <v>0</v>
      </c>
      <c r="M128" s="17">
        <v>0</v>
      </c>
      <c r="N128" s="17">
        <v>0</v>
      </c>
      <c r="O128" s="17">
        <v>0</v>
      </c>
      <c r="P128" s="17">
        <v>0</v>
      </c>
      <c r="Q128" s="17">
        <v>0</v>
      </c>
      <c r="R128" s="17">
        <v>0</v>
      </c>
      <c r="S128" s="17">
        <v>0</v>
      </c>
      <c r="T128" s="17">
        <v>4709.3442846434673</v>
      </c>
      <c r="U128" s="17">
        <v>0</v>
      </c>
      <c r="V128" s="17">
        <v>0</v>
      </c>
      <c r="W128" s="17">
        <v>0</v>
      </c>
      <c r="X128" s="17">
        <v>0</v>
      </c>
      <c r="Y128" s="17">
        <v>0</v>
      </c>
      <c r="Z128" s="17">
        <v>0</v>
      </c>
      <c r="AA128" s="17">
        <v>0</v>
      </c>
      <c r="AB128" s="17">
        <v>0</v>
      </c>
      <c r="AC128" s="17">
        <v>0</v>
      </c>
      <c r="AD128" s="17">
        <v>0</v>
      </c>
      <c r="AE128" s="17">
        <v>0</v>
      </c>
    </row>
    <row r="129" spans="1:31" ht="15.95" hidden="1" customHeight="1" outlineLevel="2" x14ac:dyDescent="0.2">
      <c r="B129" s="26" t="s">
        <v>170</v>
      </c>
      <c r="C129" s="26" t="s">
        <v>186</v>
      </c>
      <c r="D129" s="26" t="str">
        <f>VLOOKUP(C129,[1]KEYS!$A$1:$B$2332,2,FALSE)</f>
        <v>COLTON JOINT UNIFIED SCHOOL DIST</v>
      </c>
      <c r="E129" s="27">
        <f t="shared" si="4"/>
        <v>-71798.772084272699</v>
      </c>
      <c r="F129" s="17">
        <v>0</v>
      </c>
      <c r="G129" s="17">
        <v>0</v>
      </c>
      <c r="H129" s="17">
        <v>0</v>
      </c>
      <c r="I129" s="17">
        <v>0</v>
      </c>
      <c r="J129" s="17">
        <v>0</v>
      </c>
      <c r="K129" s="17">
        <v>20238.653418150177</v>
      </c>
      <c r="L129" s="17">
        <v>0</v>
      </c>
      <c r="M129" s="17">
        <v>-133805.78</v>
      </c>
      <c r="N129" s="17">
        <v>0</v>
      </c>
      <c r="O129" s="17">
        <v>0</v>
      </c>
      <c r="P129" s="17">
        <v>0</v>
      </c>
      <c r="Q129" s="17">
        <v>3326.8344930531739</v>
      </c>
      <c r="R129" s="17">
        <v>0</v>
      </c>
      <c r="S129" s="17">
        <v>0</v>
      </c>
      <c r="T129" s="17">
        <v>0</v>
      </c>
      <c r="U129" s="17">
        <v>0</v>
      </c>
      <c r="V129" s="17">
        <v>0</v>
      </c>
      <c r="W129" s="17">
        <v>32468.123452094023</v>
      </c>
      <c r="X129" s="17">
        <v>5973.3965524299329</v>
      </c>
      <c r="Y129" s="17">
        <v>0</v>
      </c>
      <c r="Z129" s="17">
        <v>0</v>
      </c>
      <c r="AA129" s="17">
        <v>0</v>
      </c>
      <c r="AB129" s="17">
        <v>0</v>
      </c>
      <c r="AC129" s="17">
        <v>0</v>
      </c>
      <c r="AD129" s="17">
        <v>0</v>
      </c>
      <c r="AE129" s="17">
        <v>0</v>
      </c>
    </row>
    <row r="130" spans="1:31" ht="15.95" hidden="1" customHeight="1" outlineLevel="2" x14ac:dyDescent="0.2">
      <c r="B130" s="26" t="s">
        <v>170</v>
      </c>
      <c r="C130" s="26" t="s">
        <v>187</v>
      </c>
      <c r="D130" s="26" t="str">
        <f>VLOOKUP(C130,[1]KEYS!$A$1:$B$2332,2,FALSE)</f>
        <v>FONTANA UNIFIED SCHOOL DISTRICT</v>
      </c>
      <c r="E130" s="27">
        <f t="shared" si="4"/>
        <v>350684.84809044632</v>
      </c>
      <c r="F130" s="17">
        <v>0</v>
      </c>
      <c r="G130" s="17">
        <v>0</v>
      </c>
      <c r="H130" s="17">
        <v>0</v>
      </c>
      <c r="I130" s="17">
        <v>0</v>
      </c>
      <c r="J130" s="17">
        <v>0</v>
      </c>
      <c r="K130" s="17">
        <v>0</v>
      </c>
      <c r="L130" s="17">
        <v>221783.94776220396</v>
      </c>
      <c r="M130" s="17">
        <v>0</v>
      </c>
      <c r="N130" s="17">
        <v>0</v>
      </c>
      <c r="O130" s="17">
        <v>0</v>
      </c>
      <c r="P130" s="17">
        <v>0</v>
      </c>
      <c r="Q130" s="17">
        <v>0</v>
      </c>
      <c r="R130" s="17">
        <v>0</v>
      </c>
      <c r="S130" s="17">
        <v>0</v>
      </c>
      <c r="T130" s="17">
        <v>0</v>
      </c>
      <c r="U130" s="17">
        <v>0</v>
      </c>
      <c r="V130" s="17">
        <v>0</v>
      </c>
      <c r="W130" s="17">
        <v>16311.893038819961</v>
      </c>
      <c r="X130" s="17">
        <v>0</v>
      </c>
      <c r="Y130" s="17">
        <v>112589.00728942238</v>
      </c>
      <c r="Z130" s="17">
        <v>0</v>
      </c>
      <c r="AA130" s="17">
        <v>0</v>
      </c>
      <c r="AB130" s="17">
        <v>0</v>
      </c>
      <c r="AC130" s="17">
        <v>0</v>
      </c>
      <c r="AD130" s="17">
        <v>0</v>
      </c>
      <c r="AE130" s="17">
        <v>0</v>
      </c>
    </row>
    <row r="131" spans="1:31" ht="15.95" hidden="1" customHeight="1" outlineLevel="2" x14ac:dyDescent="0.2">
      <c r="B131" s="26" t="s">
        <v>170</v>
      </c>
      <c r="C131" s="26" t="s">
        <v>188</v>
      </c>
      <c r="D131" s="26" t="str">
        <f>VLOOKUP(C131,[1]KEYS!$A$1:$B$2332,2,FALSE)</f>
        <v>HESPERIA UNIFIED SCHOOL DISTRICT</v>
      </c>
      <c r="E131" s="27">
        <f t="shared" si="4"/>
        <v>28307.769812122118</v>
      </c>
      <c r="F131" s="17">
        <v>0</v>
      </c>
      <c r="G131" s="17">
        <v>0</v>
      </c>
      <c r="H131" s="17">
        <v>0</v>
      </c>
      <c r="I131" s="17">
        <v>0</v>
      </c>
      <c r="J131" s="17">
        <v>0</v>
      </c>
      <c r="K131" s="17">
        <v>0</v>
      </c>
      <c r="L131" s="17">
        <v>0</v>
      </c>
      <c r="M131" s="17">
        <v>0</v>
      </c>
      <c r="N131" s="17">
        <v>28307.769812122118</v>
      </c>
      <c r="O131" s="17">
        <v>0</v>
      </c>
      <c r="P131" s="17">
        <v>0</v>
      </c>
      <c r="Q131" s="17">
        <v>0</v>
      </c>
      <c r="R131" s="17">
        <v>0</v>
      </c>
      <c r="S131" s="17">
        <v>0</v>
      </c>
      <c r="T131" s="17">
        <v>0</v>
      </c>
      <c r="U131" s="17">
        <v>0</v>
      </c>
      <c r="V131" s="17">
        <v>0</v>
      </c>
      <c r="W131" s="17">
        <v>0</v>
      </c>
      <c r="X131" s="17">
        <v>0</v>
      </c>
      <c r="Y131" s="17">
        <v>0</v>
      </c>
      <c r="Z131" s="17">
        <v>0</v>
      </c>
      <c r="AA131" s="17">
        <v>0</v>
      </c>
      <c r="AB131" s="17">
        <v>0</v>
      </c>
      <c r="AC131" s="17">
        <v>0</v>
      </c>
      <c r="AD131" s="17">
        <v>0</v>
      </c>
      <c r="AE131" s="17">
        <v>0</v>
      </c>
    </row>
    <row r="132" spans="1:31" ht="15.95" hidden="1" customHeight="1" outlineLevel="2" x14ac:dyDescent="0.2">
      <c r="B132" s="26" t="s">
        <v>170</v>
      </c>
      <c r="C132" s="26" t="s">
        <v>189</v>
      </c>
      <c r="D132" s="26" t="str">
        <f>VLOOKUP(C132,[1]KEYS!$A$1:$B$2332,2,FALSE)</f>
        <v>MORONGO UNIFIED SCHOOL DISTRICT</v>
      </c>
      <c r="E132" s="27">
        <f t="shared" si="4"/>
        <v>0</v>
      </c>
      <c r="F132" s="17">
        <v>0</v>
      </c>
      <c r="G132" s="17">
        <v>0</v>
      </c>
      <c r="H132" s="17">
        <v>0</v>
      </c>
      <c r="I132" s="17">
        <v>0</v>
      </c>
      <c r="J132" s="17">
        <v>0</v>
      </c>
      <c r="K132" s="17">
        <v>0</v>
      </c>
      <c r="L132" s="17">
        <v>0</v>
      </c>
      <c r="M132" s="17">
        <v>0</v>
      </c>
      <c r="N132" s="17">
        <v>0</v>
      </c>
      <c r="O132" s="17">
        <v>0</v>
      </c>
      <c r="P132" s="17">
        <v>0</v>
      </c>
      <c r="Q132" s="17">
        <v>0</v>
      </c>
      <c r="R132" s="17">
        <v>0</v>
      </c>
      <c r="S132" s="17">
        <v>0</v>
      </c>
      <c r="T132" s="17">
        <v>0</v>
      </c>
      <c r="U132" s="17">
        <v>0</v>
      </c>
      <c r="V132" s="17">
        <v>0</v>
      </c>
      <c r="W132" s="17">
        <v>0</v>
      </c>
      <c r="X132" s="17">
        <v>0</v>
      </c>
      <c r="Y132" s="17">
        <v>0</v>
      </c>
      <c r="Z132" s="17">
        <v>0</v>
      </c>
      <c r="AA132" s="17">
        <v>0</v>
      </c>
      <c r="AB132" s="17">
        <v>0</v>
      </c>
      <c r="AC132" s="17">
        <v>0</v>
      </c>
      <c r="AD132" s="17">
        <v>0</v>
      </c>
      <c r="AE132" s="17">
        <v>0</v>
      </c>
    </row>
    <row r="133" spans="1:31" ht="15.95" hidden="1" customHeight="1" outlineLevel="2" x14ac:dyDescent="0.2">
      <c r="B133" s="26" t="s">
        <v>170</v>
      </c>
      <c r="C133" s="26" t="s">
        <v>190</v>
      </c>
      <c r="D133" s="26" t="str">
        <f>VLOOKUP(C133,[1]KEYS!$A$1:$B$2332,2,FALSE)</f>
        <v>REDLANDS UNIFIED SCHOOL DISTRICT</v>
      </c>
      <c r="E133" s="27">
        <f t="shared" si="4"/>
        <v>133560.65275764142</v>
      </c>
      <c r="F133" s="17">
        <v>0</v>
      </c>
      <c r="G133" s="17">
        <v>0</v>
      </c>
      <c r="H133" s="17">
        <v>0</v>
      </c>
      <c r="I133" s="17">
        <v>0</v>
      </c>
      <c r="J133" s="17">
        <v>0</v>
      </c>
      <c r="K133" s="17">
        <v>0</v>
      </c>
      <c r="L133" s="17">
        <v>0</v>
      </c>
      <c r="M133" s="17">
        <v>0</v>
      </c>
      <c r="N133" s="17">
        <v>0</v>
      </c>
      <c r="O133" s="17">
        <v>43399.755125526564</v>
      </c>
      <c r="P133" s="17">
        <v>0</v>
      </c>
      <c r="Q133" s="17">
        <v>46526.056255451876</v>
      </c>
      <c r="R133" s="17">
        <v>0</v>
      </c>
      <c r="S133" s="17">
        <v>0</v>
      </c>
      <c r="T133" s="17">
        <v>0</v>
      </c>
      <c r="U133" s="17">
        <v>0</v>
      </c>
      <c r="V133" s="17">
        <v>30358.538069422801</v>
      </c>
      <c r="W133" s="17">
        <v>0</v>
      </c>
      <c r="X133" s="17">
        <v>13276.303307240181</v>
      </c>
      <c r="Y133" s="17">
        <v>0</v>
      </c>
      <c r="Z133" s="17">
        <v>0</v>
      </c>
      <c r="AA133" s="17">
        <v>0</v>
      </c>
      <c r="AB133" s="17">
        <v>0</v>
      </c>
      <c r="AC133" s="17">
        <v>0</v>
      </c>
      <c r="AD133" s="17">
        <v>0</v>
      </c>
      <c r="AE133" s="17">
        <v>0</v>
      </c>
    </row>
    <row r="134" spans="1:31" ht="15.95" hidden="1" customHeight="1" outlineLevel="2" x14ac:dyDescent="0.2">
      <c r="B134" s="26" t="s">
        <v>170</v>
      </c>
      <c r="C134" s="26" t="s">
        <v>191</v>
      </c>
      <c r="D134" s="26" t="str">
        <f>VLOOKUP(C134,[1]KEYS!$A$1:$B$2332,2,FALSE)</f>
        <v>RIALTO UNIFIED SCHOOL DISTRICT</v>
      </c>
      <c r="E134" s="27">
        <f t="shared" si="4"/>
        <v>220986.43207240422</v>
      </c>
      <c r="F134" s="17">
        <v>0</v>
      </c>
      <c r="G134" s="17">
        <v>0</v>
      </c>
      <c r="H134" s="17">
        <v>0</v>
      </c>
      <c r="I134" s="17">
        <v>0</v>
      </c>
      <c r="J134" s="17">
        <v>0</v>
      </c>
      <c r="K134" s="17">
        <v>0</v>
      </c>
      <c r="L134" s="17">
        <v>15093.454383511036</v>
      </c>
      <c r="M134" s="17">
        <v>0</v>
      </c>
      <c r="N134" s="17">
        <v>0</v>
      </c>
      <c r="O134" s="17">
        <v>0</v>
      </c>
      <c r="P134" s="17">
        <v>0</v>
      </c>
      <c r="Q134" s="17">
        <v>0</v>
      </c>
      <c r="R134" s="17">
        <v>0</v>
      </c>
      <c r="S134" s="17">
        <v>0</v>
      </c>
      <c r="T134" s="17">
        <v>0</v>
      </c>
      <c r="U134" s="17">
        <v>0</v>
      </c>
      <c r="V134" s="17">
        <v>0</v>
      </c>
      <c r="W134" s="17">
        <v>205892.97768889318</v>
      </c>
      <c r="X134" s="17">
        <v>0</v>
      </c>
      <c r="Y134" s="17">
        <v>0</v>
      </c>
      <c r="Z134" s="17">
        <v>0</v>
      </c>
      <c r="AA134" s="17">
        <v>0</v>
      </c>
      <c r="AB134" s="17">
        <v>0</v>
      </c>
      <c r="AC134" s="17">
        <v>0</v>
      </c>
      <c r="AD134" s="17">
        <v>0</v>
      </c>
      <c r="AE134" s="17">
        <v>0</v>
      </c>
    </row>
    <row r="135" spans="1:31" ht="15.95" hidden="1" customHeight="1" outlineLevel="2" x14ac:dyDescent="0.2">
      <c r="B135" s="26" t="s">
        <v>170</v>
      </c>
      <c r="C135" s="26" t="s">
        <v>192</v>
      </c>
      <c r="D135" s="26" t="str">
        <f>VLOOKUP(C135,[1]KEYS!$A$1:$B$2332,2,FALSE)</f>
        <v>RIM OF THE WORLD UNIFIED SCH DIST</v>
      </c>
      <c r="E135" s="27">
        <f t="shared" si="4"/>
        <v>5715.7626261133546</v>
      </c>
      <c r="F135" s="17">
        <v>0</v>
      </c>
      <c r="G135" s="17">
        <v>0</v>
      </c>
      <c r="H135" s="17">
        <v>0</v>
      </c>
      <c r="I135" s="17">
        <v>0</v>
      </c>
      <c r="J135" s="17">
        <v>0</v>
      </c>
      <c r="K135" s="17">
        <v>0</v>
      </c>
      <c r="L135" s="17">
        <v>0</v>
      </c>
      <c r="M135" s="17">
        <v>0</v>
      </c>
      <c r="N135" s="17">
        <v>0</v>
      </c>
      <c r="O135" s="17">
        <v>0</v>
      </c>
      <c r="P135" s="17">
        <v>0</v>
      </c>
      <c r="Q135" s="17">
        <v>0</v>
      </c>
      <c r="R135" s="17">
        <v>0</v>
      </c>
      <c r="S135" s="17">
        <v>0</v>
      </c>
      <c r="T135" s="17">
        <v>0</v>
      </c>
      <c r="U135" s="17">
        <v>0</v>
      </c>
      <c r="V135" s="17">
        <v>0</v>
      </c>
      <c r="W135" s="17">
        <v>0</v>
      </c>
      <c r="X135" s="17">
        <v>0</v>
      </c>
      <c r="Y135" s="17">
        <v>5715.7626261133546</v>
      </c>
      <c r="Z135" s="17">
        <v>0</v>
      </c>
      <c r="AA135" s="17">
        <v>0</v>
      </c>
      <c r="AB135" s="17">
        <v>0</v>
      </c>
      <c r="AC135" s="17">
        <v>0</v>
      </c>
      <c r="AD135" s="17">
        <v>0</v>
      </c>
      <c r="AE135" s="17">
        <v>0</v>
      </c>
    </row>
    <row r="136" spans="1:31" ht="15.95" hidden="1" customHeight="1" outlineLevel="2" x14ac:dyDescent="0.2">
      <c r="B136" s="26" t="s">
        <v>170</v>
      </c>
      <c r="C136" s="26" t="s">
        <v>193</v>
      </c>
      <c r="D136" s="26" t="str">
        <f>VLOOKUP(C136,[1]KEYS!$A$1:$B$2332,2,FALSE)</f>
        <v>SAN BERNARDINO CITY UNIFIED SCH DIS</v>
      </c>
      <c r="E136" s="27">
        <f t="shared" si="4"/>
        <v>238588.40166481171</v>
      </c>
      <c r="F136" s="17">
        <v>0</v>
      </c>
      <c r="G136" s="17">
        <v>0</v>
      </c>
      <c r="H136" s="17">
        <v>0</v>
      </c>
      <c r="I136" s="17">
        <v>0</v>
      </c>
      <c r="J136" s="17">
        <v>0</v>
      </c>
      <c r="K136" s="17">
        <v>9.2044971340300599</v>
      </c>
      <c r="L136" s="17">
        <v>0</v>
      </c>
      <c r="M136" s="17">
        <v>0</v>
      </c>
      <c r="N136" s="17">
        <v>0</v>
      </c>
      <c r="O136" s="17">
        <v>11104.838344574493</v>
      </c>
      <c r="P136" s="17">
        <v>0</v>
      </c>
      <c r="Q136" s="17">
        <v>0</v>
      </c>
      <c r="R136" s="17">
        <v>0</v>
      </c>
      <c r="S136" s="17">
        <v>0</v>
      </c>
      <c r="T136" s="17">
        <v>0</v>
      </c>
      <c r="U136" s="17">
        <v>0</v>
      </c>
      <c r="V136" s="17">
        <v>0</v>
      </c>
      <c r="W136" s="17">
        <v>0</v>
      </c>
      <c r="X136" s="17">
        <v>227474.35882310319</v>
      </c>
      <c r="Y136" s="17">
        <v>0</v>
      </c>
      <c r="Z136" s="17">
        <v>0</v>
      </c>
      <c r="AA136" s="17">
        <v>0</v>
      </c>
      <c r="AB136" s="17">
        <v>0</v>
      </c>
      <c r="AC136" s="17">
        <v>0</v>
      </c>
      <c r="AD136" s="17">
        <v>0</v>
      </c>
      <c r="AE136" s="17">
        <v>0</v>
      </c>
    </row>
    <row r="137" spans="1:31" ht="15.95" hidden="1" customHeight="1" outlineLevel="2" x14ac:dyDescent="0.2">
      <c r="B137" s="26" t="s">
        <v>170</v>
      </c>
      <c r="C137" s="26" t="s">
        <v>194</v>
      </c>
      <c r="D137" s="26" t="str">
        <f>VLOOKUP(C137,[1]KEYS!$A$1:$B$2332,2,FALSE)</f>
        <v>SNOWLINE JOINT UNIFIED SCHOOL DIST</v>
      </c>
      <c r="E137" s="27">
        <f t="shared" si="4"/>
        <v>816.77688085180739</v>
      </c>
      <c r="F137" s="17">
        <v>0</v>
      </c>
      <c r="G137" s="17">
        <v>0</v>
      </c>
      <c r="H137" s="17">
        <v>0</v>
      </c>
      <c r="I137" s="17">
        <v>0</v>
      </c>
      <c r="J137" s="17">
        <v>0</v>
      </c>
      <c r="K137" s="17">
        <v>0</v>
      </c>
      <c r="L137" s="17">
        <v>0</v>
      </c>
      <c r="M137" s="17">
        <v>0</v>
      </c>
      <c r="N137" s="17">
        <v>1289.7384508518073</v>
      </c>
      <c r="O137" s="17">
        <v>0</v>
      </c>
      <c r="P137" s="17">
        <v>0</v>
      </c>
      <c r="Q137" s="17">
        <v>0</v>
      </c>
      <c r="R137" s="17">
        <v>0</v>
      </c>
      <c r="S137" s="17">
        <v>0</v>
      </c>
      <c r="T137" s="17">
        <v>0</v>
      </c>
      <c r="U137" s="17">
        <v>0</v>
      </c>
      <c r="V137" s="17">
        <v>0</v>
      </c>
      <c r="W137" s="17">
        <v>0</v>
      </c>
      <c r="X137" s="17">
        <v>0</v>
      </c>
      <c r="Y137" s="17">
        <v>0</v>
      </c>
      <c r="Z137" s="17">
        <v>0</v>
      </c>
      <c r="AA137" s="17">
        <v>0</v>
      </c>
      <c r="AB137" s="17">
        <v>0</v>
      </c>
      <c r="AC137" s="17">
        <v>-472.96156999999999</v>
      </c>
      <c r="AD137" s="17">
        <v>0</v>
      </c>
      <c r="AE137" s="17">
        <v>0</v>
      </c>
    </row>
    <row r="138" spans="1:31" ht="15.95" hidden="1" customHeight="1" outlineLevel="2" x14ac:dyDescent="0.2">
      <c r="B138" s="26" t="s">
        <v>170</v>
      </c>
      <c r="C138" s="26" t="s">
        <v>195</v>
      </c>
      <c r="D138" s="26" t="str">
        <f>VLOOKUP(C138,[1]KEYS!$A$1:$B$2332,2,FALSE)</f>
        <v>UPLAND UNIFIED</v>
      </c>
      <c r="E138" s="27">
        <f t="shared" si="4"/>
        <v>28573.078936067737</v>
      </c>
      <c r="F138" s="17">
        <v>0</v>
      </c>
      <c r="G138" s="17">
        <v>0</v>
      </c>
      <c r="H138" s="17">
        <v>0</v>
      </c>
      <c r="I138" s="17">
        <v>0</v>
      </c>
      <c r="J138" s="17">
        <v>0</v>
      </c>
      <c r="K138" s="17">
        <v>0</v>
      </c>
      <c r="L138" s="17">
        <v>0</v>
      </c>
      <c r="M138" s="17">
        <v>0</v>
      </c>
      <c r="N138" s="17">
        <v>0</v>
      </c>
      <c r="O138" s="17">
        <v>0</v>
      </c>
      <c r="P138" s="17">
        <v>0</v>
      </c>
      <c r="Q138" s="17">
        <v>0</v>
      </c>
      <c r="R138" s="17">
        <v>0</v>
      </c>
      <c r="S138" s="17">
        <v>0</v>
      </c>
      <c r="T138" s="17">
        <v>0</v>
      </c>
      <c r="U138" s="17">
        <v>0</v>
      </c>
      <c r="V138" s="17">
        <v>0</v>
      </c>
      <c r="W138" s="17">
        <v>0</v>
      </c>
      <c r="X138" s="17">
        <v>0</v>
      </c>
      <c r="Y138" s="17">
        <v>0</v>
      </c>
      <c r="Z138" s="17">
        <v>0</v>
      </c>
      <c r="AA138" s="17">
        <v>28573.078936067737</v>
      </c>
      <c r="AB138" s="17">
        <v>0</v>
      </c>
      <c r="AC138" s="17">
        <v>0</v>
      </c>
      <c r="AD138" s="17">
        <v>0</v>
      </c>
      <c r="AE138" s="17">
        <v>0</v>
      </c>
    </row>
    <row r="139" spans="1:31" ht="15.95" hidden="1" customHeight="1" outlineLevel="2" x14ac:dyDescent="0.2">
      <c r="B139" s="26" t="s">
        <v>170</v>
      </c>
      <c r="C139" s="26" t="s">
        <v>196</v>
      </c>
      <c r="D139" s="26" t="str">
        <f>VLOOKUP(C139,[1]KEYS!$A$1:$B$2332,2,FALSE)</f>
        <v>YUCAIPA-CALIMESA JOINT UNIFIED</v>
      </c>
      <c r="E139" s="27">
        <f t="shared" si="4"/>
        <v>0</v>
      </c>
      <c r="F139" s="17">
        <v>0</v>
      </c>
      <c r="G139" s="17">
        <v>0</v>
      </c>
      <c r="H139" s="17">
        <v>0</v>
      </c>
      <c r="I139" s="17">
        <v>0</v>
      </c>
      <c r="J139" s="17">
        <v>0</v>
      </c>
      <c r="K139" s="17">
        <v>0</v>
      </c>
      <c r="L139" s="17">
        <v>0</v>
      </c>
      <c r="M139" s="17">
        <v>0</v>
      </c>
      <c r="N139" s="17">
        <v>0</v>
      </c>
      <c r="O139" s="17">
        <v>0</v>
      </c>
      <c r="P139" s="17">
        <v>0</v>
      </c>
      <c r="Q139" s="17">
        <v>0</v>
      </c>
      <c r="R139" s="17">
        <v>0</v>
      </c>
      <c r="S139" s="17">
        <v>0</v>
      </c>
      <c r="T139" s="17">
        <v>0</v>
      </c>
      <c r="U139" s="17">
        <v>0</v>
      </c>
      <c r="V139" s="17">
        <v>0</v>
      </c>
      <c r="W139" s="17">
        <v>0</v>
      </c>
      <c r="X139" s="17">
        <v>0</v>
      </c>
      <c r="Y139" s="17">
        <v>0</v>
      </c>
      <c r="Z139" s="17">
        <v>0</v>
      </c>
      <c r="AA139" s="17">
        <v>0</v>
      </c>
      <c r="AB139" s="17">
        <v>0</v>
      </c>
      <c r="AC139" s="17">
        <v>0</v>
      </c>
      <c r="AD139" s="17">
        <v>0</v>
      </c>
      <c r="AE139" s="17">
        <v>0</v>
      </c>
    </row>
    <row r="140" spans="1:31" ht="15.95" customHeight="1" outlineLevel="1" collapsed="1" x14ac:dyDescent="0.2">
      <c r="A140" s="1">
        <v>24</v>
      </c>
      <c r="B140" s="29"/>
      <c r="C140" s="26"/>
      <c r="D140" s="9" t="s">
        <v>197</v>
      </c>
      <c r="E140" s="17">
        <f t="shared" ref="E140:AE140" si="7">SUBTOTAL(9,E114:E139)</f>
        <v>1536138.8744316455</v>
      </c>
      <c r="F140" s="17">
        <f t="shared" si="7"/>
        <v>6883.3347553209569</v>
      </c>
      <c r="G140" s="17">
        <f t="shared" si="7"/>
        <v>52884.82784794287</v>
      </c>
      <c r="H140" s="17">
        <f t="shared" si="7"/>
        <v>20086.374507644097</v>
      </c>
      <c r="I140" s="17">
        <f t="shared" si="7"/>
        <v>0</v>
      </c>
      <c r="J140" s="17">
        <f t="shared" si="7"/>
        <v>0</v>
      </c>
      <c r="K140" s="17">
        <f t="shared" si="7"/>
        <v>20247.857915284207</v>
      </c>
      <c r="L140" s="17">
        <f t="shared" si="7"/>
        <v>371903.19443369022</v>
      </c>
      <c r="M140" s="17">
        <f t="shared" si="7"/>
        <v>-133805.78</v>
      </c>
      <c r="N140" s="17">
        <f t="shared" si="7"/>
        <v>29597.508262973926</v>
      </c>
      <c r="O140" s="17">
        <f t="shared" si="7"/>
        <v>54504.593470101056</v>
      </c>
      <c r="P140" s="17">
        <f t="shared" si="7"/>
        <v>0</v>
      </c>
      <c r="Q140" s="17">
        <f t="shared" si="7"/>
        <v>49852.890748505051</v>
      </c>
      <c r="R140" s="17">
        <f t="shared" si="7"/>
        <v>183659.56217860227</v>
      </c>
      <c r="S140" s="17">
        <f t="shared" si="7"/>
        <v>0</v>
      </c>
      <c r="T140" s="17">
        <f t="shared" si="7"/>
        <v>75386.227451694329</v>
      </c>
      <c r="U140" s="17">
        <f t="shared" si="7"/>
        <v>0</v>
      </c>
      <c r="V140" s="17">
        <f t="shared" si="7"/>
        <v>30358.538069422801</v>
      </c>
      <c r="W140" s="17">
        <f t="shared" si="7"/>
        <v>254672.99417980717</v>
      </c>
      <c r="X140" s="17">
        <f t="shared" si="7"/>
        <v>246724.05868277332</v>
      </c>
      <c r="Y140" s="17">
        <f t="shared" si="7"/>
        <v>207749.81153098537</v>
      </c>
      <c r="Z140" s="17">
        <f t="shared" si="7"/>
        <v>0</v>
      </c>
      <c r="AA140" s="17">
        <f t="shared" si="7"/>
        <v>45605.975117947251</v>
      </c>
      <c r="AB140" s="17">
        <f t="shared" si="7"/>
        <v>5281.1408453472404</v>
      </c>
      <c r="AC140" s="17">
        <f t="shared" si="7"/>
        <v>14545.764433603515</v>
      </c>
      <c r="AD140" s="17">
        <f t="shared" si="7"/>
        <v>0</v>
      </c>
      <c r="AE140" s="17">
        <f t="shared" si="7"/>
        <v>0</v>
      </c>
    </row>
    <row r="141" spans="1:31" ht="15.95" hidden="1" customHeight="1" outlineLevel="2" x14ac:dyDescent="0.2">
      <c r="B141" s="26" t="s">
        <v>198</v>
      </c>
      <c r="C141" s="26" t="s">
        <v>171</v>
      </c>
      <c r="D141" s="26" t="str">
        <f>VLOOKUP(C141,[1]KEYS!$A$1:$B$2332,2,FALSE)</f>
        <v>ADELANTO ELEMENTARY SCHOOL DISTRICT</v>
      </c>
      <c r="E141" s="27">
        <f t="shared" si="4"/>
        <v>440735.88115821558</v>
      </c>
      <c r="F141" s="17">
        <v>104986.97621560826</v>
      </c>
      <c r="G141" s="17">
        <v>0</v>
      </c>
      <c r="H141" s="17">
        <v>0</v>
      </c>
      <c r="I141" s="17">
        <v>0</v>
      </c>
      <c r="J141" s="17">
        <v>0</v>
      </c>
      <c r="K141" s="17">
        <v>0</v>
      </c>
      <c r="L141" s="17">
        <v>0</v>
      </c>
      <c r="M141" s="17">
        <v>0</v>
      </c>
      <c r="N141" s="17">
        <v>0</v>
      </c>
      <c r="O141" s="17">
        <v>0</v>
      </c>
      <c r="P141" s="17">
        <v>0</v>
      </c>
      <c r="Q141" s="17">
        <v>0</v>
      </c>
      <c r="R141" s="17">
        <v>0</v>
      </c>
      <c r="S141" s="17">
        <v>0</v>
      </c>
      <c r="T141" s="17">
        <v>0</v>
      </c>
      <c r="U141" s="17">
        <v>0</v>
      </c>
      <c r="V141" s="17">
        <v>0</v>
      </c>
      <c r="W141" s="17">
        <v>0</v>
      </c>
      <c r="X141" s="17">
        <v>0</v>
      </c>
      <c r="Y141" s="17">
        <v>0</v>
      </c>
      <c r="Z141" s="17">
        <v>0</v>
      </c>
      <c r="AA141" s="17">
        <v>0</v>
      </c>
      <c r="AB141" s="17">
        <v>0</v>
      </c>
      <c r="AC141" s="17">
        <v>335748.90494260733</v>
      </c>
      <c r="AD141" s="17">
        <v>0</v>
      </c>
      <c r="AE141" s="17">
        <v>0</v>
      </c>
    </row>
    <row r="142" spans="1:31" ht="15.95" hidden="1" customHeight="1" outlineLevel="2" x14ac:dyDescent="0.2">
      <c r="B142" s="26" t="s">
        <v>198</v>
      </c>
      <c r="C142" s="26" t="s">
        <v>172</v>
      </c>
      <c r="D142" s="26" t="str">
        <f>VLOOKUP(C142,[1]KEYS!$A$1:$B$2332,2,FALSE)</f>
        <v>ALTA LOMA ELEMENTARY SCHOOL DIST</v>
      </c>
      <c r="E142" s="27">
        <f t="shared" si="4"/>
        <v>-0.14000000001396984</v>
      </c>
      <c r="F142" s="17">
        <v>0</v>
      </c>
      <c r="G142" s="17">
        <v>0</v>
      </c>
      <c r="H142" s="17">
        <v>0</v>
      </c>
      <c r="I142" s="17">
        <v>0</v>
      </c>
      <c r="J142" s="17">
        <v>0</v>
      </c>
      <c r="K142" s="17">
        <v>0</v>
      </c>
      <c r="L142" s="17">
        <v>0</v>
      </c>
      <c r="M142" s="17">
        <v>0</v>
      </c>
      <c r="N142" s="17">
        <v>0</v>
      </c>
      <c r="O142" s="17">
        <v>0</v>
      </c>
      <c r="P142" s="17">
        <v>0</v>
      </c>
      <c r="Q142" s="17">
        <v>0</v>
      </c>
      <c r="R142" s="17">
        <v>0</v>
      </c>
      <c r="S142" s="17">
        <v>0</v>
      </c>
      <c r="T142" s="17">
        <v>0</v>
      </c>
      <c r="U142" s="17">
        <v>-0.14000000001396984</v>
      </c>
      <c r="V142" s="17">
        <v>0</v>
      </c>
      <c r="W142" s="17">
        <v>0</v>
      </c>
      <c r="X142" s="17">
        <v>0</v>
      </c>
      <c r="Y142" s="17">
        <v>0</v>
      </c>
      <c r="Z142" s="17">
        <v>0</v>
      </c>
      <c r="AA142" s="17">
        <v>0</v>
      </c>
      <c r="AB142" s="17">
        <v>0</v>
      </c>
      <c r="AC142" s="17">
        <v>0</v>
      </c>
      <c r="AD142" s="17">
        <v>0</v>
      </c>
      <c r="AE142" s="17">
        <v>0</v>
      </c>
    </row>
    <row r="143" spans="1:31" ht="15.95" hidden="1" customHeight="1" outlineLevel="2" x14ac:dyDescent="0.2">
      <c r="B143" s="26" t="s">
        <v>198</v>
      </c>
      <c r="C143" s="26" t="s">
        <v>173</v>
      </c>
      <c r="D143" s="26" t="str">
        <f>VLOOKUP(C143,[1]KEYS!$A$1:$B$2332,2,FALSE)</f>
        <v>CENTRAL ELEMENTARY SCHOOL DISTRICT</v>
      </c>
      <c r="E143" s="27">
        <f t="shared" si="4"/>
        <v>326702.31083125458</v>
      </c>
      <c r="F143" s="17">
        <v>0</v>
      </c>
      <c r="G143" s="17">
        <v>0</v>
      </c>
      <c r="H143" s="17">
        <v>0</v>
      </c>
      <c r="I143" s="17">
        <v>0</v>
      </c>
      <c r="J143" s="17">
        <v>0</v>
      </c>
      <c r="K143" s="17">
        <v>0</v>
      </c>
      <c r="L143" s="17">
        <v>0</v>
      </c>
      <c r="M143" s="17">
        <v>0</v>
      </c>
      <c r="N143" s="17">
        <v>0</v>
      </c>
      <c r="O143" s="17">
        <v>0</v>
      </c>
      <c r="P143" s="17">
        <v>0</v>
      </c>
      <c r="Q143" s="17">
        <v>0</v>
      </c>
      <c r="R143" s="17">
        <v>0</v>
      </c>
      <c r="S143" s="17">
        <v>0</v>
      </c>
      <c r="T143" s="17">
        <v>0</v>
      </c>
      <c r="U143" s="17">
        <v>326702.31083125458</v>
      </c>
      <c r="V143" s="17">
        <v>0</v>
      </c>
      <c r="W143" s="17">
        <v>0</v>
      </c>
      <c r="X143" s="17">
        <v>0</v>
      </c>
      <c r="Y143" s="17">
        <v>0</v>
      </c>
      <c r="Z143" s="17">
        <v>0</v>
      </c>
      <c r="AA143" s="17">
        <v>0</v>
      </c>
      <c r="AB143" s="17">
        <v>0</v>
      </c>
      <c r="AC143" s="17">
        <v>0</v>
      </c>
      <c r="AD143" s="17">
        <v>0</v>
      </c>
      <c r="AE143" s="17">
        <v>0</v>
      </c>
    </row>
    <row r="144" spans="1:31" ht="15.95" hidden="1" customHeight="1" outlineLevel="2" x14ac:dyDescent="0.2">
      <c r="B144" s="26" t="s">
        <v>198</v>
      </c>
      <c r="C144" s="26" t="s">
        <v>174</v>
      </c>
      <c r="D144" s="26" t="str">
        <f>VLOOKUP(C144,[1]KEYS!$A$1:$B$2332,2,FALSE)</f>
        <v>CUCAMONGA ELEMENTARY SCHOOL DIST</v>
      </c>
      <c r="E144" s="27">
        <f t="shared" si="4"/>
        <v>2405630.9689570712</v>
      </c>
      <c r="F144" s="17">
        <v>0</v>
      </c>
      <c r="G144" s="17">
        <v>0</v>
      </c>
      <c r="H144" s="17">
        <v>0</v>
      </c>
      <c r="I144" s="17">
        <v>0</v>
      </c>
      <c r="J144" s="17">
        <v>0</v>
      </c>
      <c r="K144" s="17">
        <v>0</v>
      </c>
      <c r="L144" s="17">
        <v>70932.558367958161</v>
      </c>
      <c r="M144" s="17">
        <v>0</v>
      </c>
      <c r="N144" s="17">
        <v>0</v>
      </c>
      <c r="O144" s="17">
        <v>0</v>
      </c>
      <c r="P144" s="17">
        <v>0</v>
      </c>
      <c r="Q144" s="17">
        <v>0</v>
      </c>
      <c r="R144" s="17">
        <v>0</v>
      </c>
      <c r="S144" s="17">
        <v>0</v>
      </c>
      <c r="T144" s="17">
        <v>1305105.0688851199</v>
      </c>
      <c r="U144" s="17">
        <v>987730.88501682447</v>
      </c>
      <c r="V144" s="17">
        <v>0</v>
      </c>
      <c r="W144" s="17">
        <v>0</v>
      </c>
      <c r="X144" s="17">
        <v>0</v>
      </c>
      <c r="Y144" s="17">
        <v>41862.456687168764</v>
      </c>
      <c r="Z144" s="17">
        <v>0</v>
      </c>
      <c r="AA144" s="17">
        <v>0</v>
      </c>
      <c r="AB144" s="17">
        <v>0</v>
      </c>
      <c r="AC144" s="17">
        <v>0</v>
      </c>
      <c r="AD144" s="17">
        <v>0</v>
      </c>
      <c r="AE144" s="17">
        <v>0</v>
      </c>
    </row>
    <row r="145" spans="2:31" ht="15.95" hidden="1" customHeight="1" outlineLevel="2" x14ac:dyDescent="0.2">
      <c r="B145" s="26" t="s">
        <v>198</v>
      </c>
      <c r="C145" s="26" t="s">
        <v>175</v>
      </c>
      <c r="D145" s="26" t="str">
        <f>VLOOKUP(C145,[1]KEYS!$A$1:$B$2332,2,FALSE)</f>
        <v>ETIWANDA ELEMENTARY SCHOOL DISTRICT</v>
      </c>
      <c r="E145" s="27">
        <f t="shared" si="4"/>
        <v>992777.08162492013</v>
      </c>
      <c r="F145" s="17">
        <v>0</v>
      </c>
      <c r="G145" s="17">
        <v>0</v>
      </c>
      <c r="H145" s="17">
        <v>0</v>
      </c>
      <c r="I145" s="17">
        <v>0</v>
      </c>
      <c r="J145" s="17">
        <v>0</v>
      </c>
      <c r="K145" s="17">
        <v>0</v>
      </c>
      <c r="L145" s="17">
        <v>91783.829665766476</v>
      </c>
      <c r="M145" s="17">
        <v>0</v>
      </c>
      <c r="N145" s="17">
        <v>0</v>
      </c>
      <c r="O145" s="17">
        <v>0</v>
      </c>
      <c r="P145" s="17">
        <v>0</v>
      </c>
      <c r="Q145" s="17">
        <v>0</v>
      </c>
      <c r="R145" s="17">
        <v>0</v>
      </c>
      <c r="S145" s="17">
        <v>0</v>
      </c>
      <c r="T145" s="17">
        <v>0</v>
      </c>
      <c r="U145" s="17">
        <v>879823.93285977654</v>
      </c>
      <c r="V145" s="17">
        <v>0</v>
      </c>
      <c r="W145" s="17">
        <v>0</v>
      </c>
      <c r="X145" s="17">
        <v>0</v>
      </c>
      <c r="Y145" s="17">
        <v>21169.319099377168</v>
      </c>
      <c r="Z145" s="17">
        <v>0</v>
      </c>
      <c r="AA145" s="17">
        <v>0</v>
      </c>
      <c r="AB145" s="17">
        <v>0</v>
      </c>
      <c r="AC145" s="17">
        <v>0</v>
      </c>
      <c r="AD145" s="17">
        <v>0</v>
      </c>
      <c r="AE145" s="17">
        <v>0</v>
      </c>
    </row>
    <row r="146" spans="2:31" ht="15.95" hidden="1" customHeight="1" outlineLevel="2" x14ac:dyDescent="0.2">
      <c r="B146" s="26" t="s">
        <v>198</v>
      </c>
      <c r="C146" s="26" t="s">
        <v>176</v>
      </c>
      <c r="D146" s="26" t="str">
        <f>VLOOKUP(C146,[1]KEYS!$A$1:$B$2332,2,FALSE)</f>
        <v>MOUNTAIN VIEW ELEMENTARY SCH DIST</v>
      </c>
      <c r="E146" s="27">
        <f t="shared" si="4"/>
        <v>1092.9090716077485</v>
      </c>
      <c r="F146" s="17">
        <v>0</v>
      </c>
      <c r="G146" s="17">
        <v>0</v>
      </c>
      <c r="H146" s="17">
        <v>0</v>
      </c>
      <c r="I146" s="17">
        <v>0</v>
      </c>
      <c r="J146" s="17">
        <v>0</v>
      </c>
      <c r="K146" s="17">
        <v>0</v>
      </c>
      <c r="L146" s="17">
        <v>0</v>
      </c>
      <c r="M146" s="17">
        <v>0</v>
      </c>
      <c r="N146" s="17">
        <v>0</v>
      </c>
      <c r="O146" s="17">
        <v>0</v>
      </c>
      <c r="P146" s="17">
        <v>0</v>
      </c>
      <c r="Q146" s="17">
        <v>0</v>
      </c>
      <c r="R146" s="17">
        <v>0</v>
      </c>
      <c r="S146" s="17">
        <v>0</v>
      </c>
      <c r="T146" s="17">
        <v>1092.9090716077485</v>
      </c>
      <c r="U146" s="17">
        <v>0</v>
      </c>
      <c r="V146" s="17">
        <v>0</v>
      </c>
      <c r="W146" s="17">
        <v>0</v>
      </c>
      <c r="X146" s="17">
        <v>0</v>
      </c>
      <c r="Y146" s="17">
        <v>0</v>
      </c>
      <c r="Z146" s="17">
        <v>0</v>
      </c>
      <c r="AA146" s="17">
        <v>0</v>
      </c>
      <c r="AB146" s="17">
        <v>0</v>
      </c>
      <c r="AC146" s="17">
        <v>0</v>
      </c>
      <c r="AD146" s="17">
        <v>0</v>
      </c>
      <c r="AE146" s="17">
        <v>0</v>
      </c>
    </row>
    <row r="147" spans="2:31" ht="15.95" hidden="1" customHeight="1" outlineLevel="2" x14ac:dyDescent="0.2">
      <c r="B147" s="26" t="s">
        <v>198</v>
      </c>
      <c r="C147" s="26" t="s">
        <v>177</v>
      </c>
      <c r="D147" s="26" t="str">
        <f>VLOOKUP(C147,[1]KEYS!$A$1:$B$2332,2,FALSE)</f>
        <v>ONTARIO-MONTCLAIR ELEM SCH DIST</v>
      </c>
      <c r="E147" s="27">
        <f t="shared" si="4"/>
        <v>227798.71990111159</v>
      </c>
      <c r="F147" s="17">
        <v>0</v>
      </c>
      <c r="G147" s="17">
        <v>0</v>
      </c>
      <c r="H147" s="17">
        <v>0</v>
      </c>
      <c r="I147" s="17">
        <v>0</v>
      </c>
      <c r="J147" s="17">
        <v>0</v>
      </c>
      <c r="K147" s="17">
        <v>0</v>
      </c>
      <c r="L147" s="17">
        <v>0</v>
      </c>
      <c r="M147" s="17">
        <v>0</v>
      </c>
      <c r="N147" s="17">
        <v>0</v>
      </c>
      <c r="O147" s="17">
        <v>0</v>
      </c>
      <c r="P147" s="17">
        <v>0</v>
      </c>
      <c r="Q147" s="17">
        <v>0</v>
      </c>
      <c r="R147" s="17">
        <v>173481.60894244461</v>
      </c>
      <c r="S147" s="17">
        <v>0</v>
      </c>
      <c r="T147" s="17">
        <v>41719.61461306292</v>
      </c>
      <c r="U147" s="17">
        <v>0</v>
      </c>
      <c r="V147" s="17">
        <v>0</v>
      </c>
      <c r="W147" s="17">
        <v>0</v>
      </c>
      <c r="X147" s="17">
        <v>0</v>
      </c>
      <c r="Y147" s="17">
        <v>0</v>
      </c>
      <c r="Z147" s="17">
        <v>0</v>
      </c>
      <c r="AA147" s="17">
        <v>12597.49634560405</v>
      </c>
      <c r="AB147" s="17">
        <v>0</v>
      </c>
      <c r="AC147" s="17">
        <v>0</v>
      </c>
      <c r="AD147" s="17">
        <v>0</v>
      </c>
      <c r="AE147" s="17">
        <v>0</v>
      </c>
    </row>
    <row r="148" spans="2:31" ht="15.95" hidden="1" customHeight="1" outlineLevel="2" x14ac:dyDescent="0.2">
      <c r="B148" s="26" t="s">
        <v>198</v>
      </c>
      <c r="C148" s="26" t="s">
        <v>178</v>
      </c>
      <c r="D148" s="26" t="str">
        <f>VLOOKUP(C148,[1]KEYS!$A$1:$B$2332,2,FALSE)</f>
        <v>ORO GRANDE ELEMENTARY SCHOOL DIST</v>
      </c>
      <c r="E148" s="27">
        <f t="shared" si="4"/>
        <v>53402.29597063813</v>
      </c>
      <c r="F148" s="17">
        <v>0</v>
      </c>
      <c r="G148" s="17">
        <v>0</v>
      </c>
      <c r="H148" s="17">
        <v>0</v>
      </c>
      <c r="I148" s="17">
        <v>0</v>
      </c>
      <c r="J148" s="17">
        <v>0</v>
      </c>
      <c r="K148" s="17">
        <v>0</v>
      </c>
      <c r="L148" s="17">
        <v>0</v>
      </c>
      <c r="M148" s="17">
        <v>0</v>
      </c>
      <c r="N148" s="17">
        <v>0</v>
      </c>
      <c r="O148" s="17">
        <v>0</v>
      </c>
      <c r="P148" s="17">
        <v>0</v>
      </c>
      <c r="Q148" s="17">
        <v>0</v>
      </c>
      <c r="R148" s="17">
        <v>0</v>
      </c>
      <c r="S148" s="17">
        <v>0</v>
      </c>
      <c r="T148" s="17">
        <v>0</v>
      </c>
      <c r="U148" s="17">
        <v>0</v>
      </c>
      <c r="V148" s="17">
        <v>0</v>
      </c>
      <c r="W148" s="17">
        <v>0</v>
      </c>
      <c r="X148" s="17">
        <v>0</v>
      </c>
      <c r="Y148" s="17">
        <v>0</v>
      </c>
      <c r="Z148" s="17">
        <v>0</v>
      </c>
      <c r="AA148" s="17">
        <v>0</v>
      </c>
      <c r="AB148" s="17">
        <v>0</v>
      </c>
      <c r="AC148" s="17">
        <v>53402.29597063813</v>
      </c>
      <c r="AD148" s="17">
        <v>0</v>
      </c>
      <c r="AE148" s="17">
        <v>0</v>
      </c>
    </row>
    <row r="149" spans="2:31" ht="15.95" hidden="1" customHeight="1" outlineLevel="2" x14ac:dyDescent="0.2">
      <c r="B149" s="26" t="s">
        <v>198</v>
      </c>
      <c r="C149" s="26" t="s">
        <v>179</v>
      </c>
      <c r="D149" s="26" t="str">
        <f>VLOOKUP(C149,[1]KEYS!$A$1:$B$2332,2,FALSE)</f>
        <v>VICTOR ELEMENTARY SCHOOL DISTRICT</v>
      </c>
      <c r="E149" s="27">
        <f t="shared" si="4"/>
        <v>709817.17037774925</v>
      </c>
      <c r="F149" s="17">
        <v>0</v>
      </c>
      <c r="G149" s="17">
        <v>0</v>
      </c>
      <c r="H149" s="17">
        <v>0</v>
      </c>
      <c r="I149" s="17">
        <v>0</v>
      </c>
      <c r="J149" s="17">
        <v>0</v>
      </c>
      <c r="K149" s="17">
        <v>0</v>
      </c>
      <c r="L149" s="17">
        <v>0</v>
      </c>
      <c r="M149" s="17">
        <v>0</v>
      </c>
      <c r="N149" s="17">
        <v>0</v>
      </c>
      <c r="O149" s="17">
        <v>0</v>
      </c>
      <c r="P149" s="17">
        <v>0</v>
      </c>
      <c r="Q149" s="17">
        <v>0</v>
      </c>
      <c r="R149" s="17">
        <v>0</v>
      </c>
      <c r="S149" s="17">
        <v>0</v>
      </c>
      <c r="T149" s="17">
        <v>0</v>
      </c>
      <c r="U149" s="17">
        <v>0</v>
      </c>
      <c r="V149" s="17">
        <v>0</v>
      </c>
      <c r="W149" s="17">
        <v>0</v>
      </c>
      <c r="X149" s="17">
        <v>0</v>
      </c>
      <c r="Y149" s="17">
        <v>0</v>
      </c>
      <c r="Z149" s="17">
        <v>0</v>
      </c>
      <c r="AA149" s="17">
        <v>0</v>
      </c>
      <c r="AB149" s="17">
        <v>402315.90678595687</v>
      </c>
      <c r="AC149" s="17">
        <v>307501.26359179243</v>
      </c>
      <c r="AD149" s="17">
        <v>0</v>
      </c>
      <c r="AE149" s="17">
        <v>0</v>
      </c>
    </row>
    <row r="150" spans="2:31" ht="15.95" hidden="1" customHeight="1" outlineLevel="2" x14ac:dyDescent="0.2">
      <c r="B150" s="26" t="s">
        <v>198</v>
      </c>
      <c r="C150" s="26" t="s">
        <v>180</v>
      </c>
      <c r="D150" s="26" t="str">
        <f>VLOOKUP(C150,[1]KEYS!$A$1:$B$2332,2,FALSE)</f>
        <v>CHAFFEY JOINT UNION HIGH SCH DIST</v>
      </c>
      <c r="E150" s="27">
        <f t="shared" si="4"/>
        <v>1149857.3132953469</v>
      </c>
      <c r="F150" s="17">
        <v>0</v>
      </c>
      <c r="G150" s="17">
        <v>0</v>
      </c>
      <c r="H150" s="17">
        <v>0</v>
      </c>
      <c r="I150" s="17">
        <v>0</v>
      </c>
      <c r="J150" s="17">
        <v>0</v>
      </c>
      <c r="K150" s="17">
        <v>0</v>
      </c>
      <c r="L150" s="17">
        <v>143456.39971695631</v>
      </c>
      <c r="M150" s="17">
        <v>0</v>
      </c>
      <c r="N150" s="17">
        <v>0</v>
      </c>
      <c r="O150" s="17">
        <v>0</v>
      </c>
      <c r="P150" s="17">
        <v>0</v>
      </c>
      <c r="Q150" s="17">
        <v>0</v>
      </c>
      <c r="R150" s="17">
        <v>140003.26559582289</v>
      </c>
      <c r="S150" s="17">
        <v>0</v>
      </c>
      <c r="T150" s="17">
        <v>41568.15847128928</v>
      </c>
      <c r="U150" s="17">
        <v>760550.98009779316</v>
      </c>
      <c r="V150" s="17">
        <v>0</v>
      </c>
      <c r="W150" s="17">
        <v>0</v>
      </c>
      <c r="X150" s="17">
        <v>0</v>
      </c>
      <c r="Y150" s="17">
        <v>54093.70891544006</v>
      </c>
      <c r="Z150" s="17">
        <v>0</v>
      </c>
      <c r="AA150" s="17">
        <v>10184.800498044979</v>
      </c>
      <c r="AB150" s="17">
        <v>0</v>
      </c>
      <c r="AC150" s="17">
        <v>0</v>
      </c>
      <c r="AD150" s="17">
        <v>0</v>
      </c>
      <c r="AE150" s="17">
        <v>0</v>
      </c>
    </row>
    <row r="151" spans="2:31" ht="15.95" hidden="1" customHeight="1" outlineLevel="2" x14ac:dyDescent="0.2">
      <c r="B151" s="26" t="s">
        <v>198</v>
      </c>
      <c r="C151" s="26" t="s">
        <v>181</v>
      </c>
      <c r="D151" s="26" t="str">
        <f>VLOOKUP(C151,[1]KEYS!$A$1:$B$2332,2,FALSE)</f>
        <v>VICTOR VALLEY UNION HIGH SCH DIST</v>
      </c>
      <c r="E151" s="27">
        <f t="shared" si="4"/>
        <v>965843.78798456572</v>
      </c>
      <c r="F151" s="17">
        <v>4370.0983558471726</v>
      </c>
      <c r="G151" s="17">
        <v>0</v>
      </c>
      <c r="H151" s="17">
        <v>0</v>
      </c>
      <c r="I151" s="17">
        <v>0</v>
      </c>
      <c r="J151" s="17">
        <v>0</v>
      </c>
      <c r="K151" s="17">
        <v>0</v>
      </c>
      <c r="L151" s="17">
        <v>0</v>
      </c>
      <c r="M151" s="17">
        <v>0</v>
      </c>
      <c r="N151" s="17">
        <v>0</v>
      </c>
      <c r="O151" s="17">
        <v>0</v>
      </c>
      <c r="P151" s="17">
        <v>0</v>
      </c>
      <c r="Q151" s="17">
        <v>0</v>
      </c>
      <c r="R151" s="17">
        <v>0</v>
      </c>
      <c r="S151" s="17">
        <v>0</v>
      </c>
      <c r="T151" s="17">
        <v>0</v>
      </c>
      <c r="U151" s="17">
        <v>0</v>
      </c>
      <c r="V151" s="17">
        <v>0</v>
      </c>
      <c r="W151" s="17">
        <v>0</v>
      </c>
      <c r="X151" s="17">
        <v>0</v>
      </c>
      <c r="Y151" s="17">
        <v>0</v>
      </c>
      <c r="Z151" s="17">
        <v>0</v>
      </c>
      <c r="AA151" s="17">
        <v>0</v>
      </c>
      <c r="AB151" s="17">
        <v>335431.22973879252</v>
      </c>
      <c r="AC151" s="17">
        <v>626042.45988992602</v>
      </c>
      <c r="AD151" s="17">
        <v>0</v>
      </c>
      <c r="AE151" s="17">
        <v>0</v>
      </c>
    </row>
    <row r="152" spans="2:31" ht="15.95" hidden="1" customHeight="1" outlineLevel="2" x14ac:dyDescent="0.2">
      <c r="B152" s="26" t="s">
        <v>198</v>
      </c>
      <c r="C152" s="26" t="s">
        <v>182</v>
      </c>
      <c r="D152" s="26" t="str">
        <f>VLOOKUP(C152,[1]KEYS!$A$1:$B$2332,2,FALSE)</f>
        <v>APPLE VALLEY UNIFIED SCHOOL DIST</v>
      </c>
      <c r="E152" s="27">
        <f t="shared" si="4"/>
        <v>357384.84481852403</v>
      </c>
      <c r="F152" s="17">
        <v>0</v>
      </c>
      <c r="G152" s="17">
        <v>69251.035126521019</v>
      </c>
      <c r="H152" s="17">
        <v>0</v>
      </c>
      <c r="I152" s="17">
        <v>0</v>
      </c>
      <c r="J152" s="17">
        <v>0</v>
      </c>
      <c r="K152" s="17">
        <v>0</v>
      </c>
      <c r="L152" s="17">
        <v>0</v>
      </c>
      <c r="M152" s="17">
        <v>0</v>
      </c>
      <c r="N152" s="17">
        <v>0</v>
      </c>
      <c r="O152" s="17">
        <v>0</v>
      </c>
      <c r="P152" s="17">
        <v>0</v>
      </c>
      <c r="Q152" s="17">
        <v>0</v>
      </c>
      <c r="R152" s="17">
        <v>0</v>
      </c>
      <c r="S152" s="17">
        <v>0</v>
      </c>
      <c r="T152" s="17">
        <v>0</v>
      </c>
      <c r="U152" s="17">
        <v>0</v>
      </c>
      <c r="V152" s="17">
        <v>0</v>
      </c>
      <c r="W152" s="17">
        <v>0</v>
      </c>
      <c r="X152" s="17">
        <v>0</v>
      </c>
      <c r="Y152" s="17">
        <v>0</v>
      </c>
      <c r="Z152" s="17">
        <v>0</v>
      </c>
      <c r="AA152" s="17">
        <v>0</v>
      </c>
      <c r="AB152" s="17">
        <v>0</v>
      </c>
      <c r="AC152" s="17">
        <v>288133.80969200301</v>
      </c>
      <c r="AD152" s="17">
        <v>0</v>
      </c>
      <c r="AE152" s="17">
        <v>0</v>
      </c>
    </row>
    <row r="153" spans="2:31" ht="15.95" hidden="1" customHeight="1" outlineLevel="2" x14ac:dyDescent="0.2">
      <c r="B153" s="26" t="s">
        <v>198</v>
      </c>
      <c r="C153" s="26" t="s">
        <v>183</v>
      </c>
      <c r="D153" s="26" t="str">
        <f>VLOOKUP(C153,[1]KEYS!$A$1:$B$2332,2,FALSE)</f>
        <v>BARSTOW UNIFIED SCHOOL DISTRICT</v>
      </c>
      <c r="E153" s="27">
        <f t="shared" si="4"/>
        <v>26302.462068901164</v>
      </c>
      <c r="F153" s="17">
        <v>0</v>
      </c>
      <c r="G153" s="17">
        <v>0</v>
      </c>
      <c r="H153" s="17">
        <v>26302.462068901164</v>
      </c>
      <c r="I153" s="17">
        <v>0</v>
      </c>
      <c r="J153" s="17">
        <v>0</v>
      </c>
      <c r="K153" s="17">
        <v>0</v>
      </c>
      <c r="L153" s="17">
        <v>0</v>
      </c>
      <c r="M153" s="17">
        <v>0</v>
      </c>
      <c r="N153" s="17">
        <v>0</v>
      </c>
      <c r="O153" s="17">
        <v>0</v>
      </c>
      <c r="P153" s="17">
        <v>0</v>
      </c>
      <c r="Q153" s="17">
        <v>0</v>
      </c>
      <c r="R153" s="17">
        <v>0</v>
      </c>
      <c r="S153" s="17">
        <v>0</v>
      </c>
      <c r="T153" s="17">
        <v>0</v>
      </c>
      <c r="U153" s="17">
        <v>0</v>
      </c>
      <c r="V153" s="17">
        <v>0</v>
      </c>
      <c r="W153" s="17">
        <v>0</v>
      </c>
      <c r="X153" s="17">
        <v>0</v>
      </c>
      <c r="Y153" s="17">
        <v>0</v>
      </c>
      <c r="Z153" s="17">
        <v>0</v>
      </c>
      <c r="AA153" s="17">
        <v>0</v>
      </c>
      <c r="AB153" s="17">
        <v>0</v>
      </c>
      <c r="AC153" s="17">
        <v>0</v>
      </c>
      <c r="AD153" s="17">
        <v>0</v>
      </c>
      <c r="AE153" s="17">
        <v>0</v>
      </c>
    </row>
    <row r="154" spans="2:31" ht="15.95" hidden="1" customHeight="1" outlineLevel="2" x14ac:dyDescent="0.2">
      <c r="B154" s="26" t="s">
        <v>198</v>
      </c>
      <c r="C154" s="26" t="s">
        <v>184</v>
      </c>
      <c r="D154" s="26" t="str">
        <f>VLOOKUP(C154,[1]KEYS!$A$1:$B$2332,2,FALSE)</f>
        <v>BEAR VALLEY UNIFIED SCHOOL DISTRICT</v>
      </c>
      <c r="E154" s="27">
        <f t="shared" si="4"/>
        <v>578498.52087237732</v>
      </c>
      <c r="F154" s="17">
        <v>0</v>
      </c>
      <c r="G154" s="17">
        <v>0</v>
      </c>
      <c r="H154" s="17">
        <v>0</v>
      </c>
      <c r="I154" s="17">
        <v>578498.52087237732</v>
      </c>
      <c r="J154" s="17">
        <v>0</v>
      </c>
      <c r="K154" s="17">
        <v>0</v>
      </c>
      <c r="L154" s="17">
        <v>0</v>
      </c>
      <c r="M154" s="17">
        <v>0</v>
      </c>
      <c r="N154" s="17">
        <v>0</v>
      </c>
      <c r="O154" s="17">
        <v>0</v>
      </c>
      <c r="P154" s="17">
        <v>0</v>
      </c>
      <c r="Q154" s="17">
        <v>0</v>
      </c>
      <c r="R154" s="17">
        <v>0</v>
      </c>
      <c r="S154" s="17">
        <v>0</v>
      </c>
      <c r="T154" s="17">
        <v>0</v>
      </c>
      <c r="U154" s="17">
        <v>0</v>
      </c>
      <c r="V154" s="17">
        <v>0</v>
      </c>
      <c r="W154" s="17">
        <v>0</v>
      </c>
      <c r="X154" s="17">
        <v>0</v>
      </c>
      <c r="Y154" s="17">
        <v>0</v>
      </c>
      <c r="Z154" s="17">
        <v>0</v>
      </c>
      <c r="AA154" s="17">
        <v>0</v>
      </c>
      <c r="AB154" s="17">
        <v>0</v>
      </c>
      <c r="AC154" s="17">
        <v>0</v>
      </c>
      <c r="AD154" s="17">
        <v>0</v>
      </c>
      <c r="AE154" s="17">
        <v>0</v>
      </c>
    </row>
    <row r="155" spans="2:31" ht="15.95" hidden="1" customHeight="1" outlineLevel="2" x14ac:dyDescent="0.2">
      <c r="B155" s="26" t="s">
        <v>198</v>
      </c>
      <c r="C155" s="26" t="s">
        <v>185</v>
      </c>
      <c r="D155" s="26" t="str">
        <f>VLOOKUP(C155,[1]KEYS!$A$1:$B$2332,2,FALSE)</f>
        <v>CHINO VALLEY UNIFIED SCHOOL DIST</v>
      </c>
      <c r="E155" s="27">
        <f t="shared" si="4"/>
        <v>556645.89313113992</v>
      </c>
      <c r="F155" s="17">
        <v>0</v>
      </c>
      <c r="G155" s="17">
        <v>0</v>
      </c>
      <c r="H155" s="17">
        <v>0</v>
      </c>
      <c r="I155" s="17">
        <v>0</v>
      </c>
      <c r="J155" s="17">
        <v>550479.14867526735</v>
      </c>
      <c r="K155" s="17">
        <v>0</v>
      </c>
      <c r="L155" s="17">
        <v>0</v>
      </c>
      <c r="M155" s="17">
        <v>0</v>
      </c>
      <c r="N155" s="17">
        <v>0</v>
      </c>
      <c r="O155" s="17">
        <v>0</v>
      </c>
      <c r="P155" s="17">
        <v>0</v>
      </c>
      <c r="Q155" s="17">
        <v>0</v>
      </c>
      <c r="R155" s="17">
        <v>0</v>
      </c>
      <c r="S155" s="17">
        <v>0</v>
      </c>
      <c r="T155" s="17">
        <v>6166.7444558726202</v>
      </c>
      <c r="U155" s="17">
        <v>0</v>
      </c>
      <c r="V155" s="17">
        <v>0</v>
      </c>
      <c r="W155" s="17">
        <v>0</v>
      </c>
      <c r="X155" s="17">
        <v>0</v>
      </c>
      <c r="Y155" s="17">
        <v>0</v>
      </c>
      <c r="Z155" s="17">
        <v>0</v>
      </c>
      <c r="AA155" s="17">
        <v>0</v>
      </c>
      <c r="AB155" s="17">
        <v>0</v>
      </c>
      <c r="AC155" s="17">
        <v>0</v>
      </c>
      <c r="AD155" s="17">
        <v>0</v>
      </c>
      <c r="AE155" s="17">
        <v>0</v>
      </c>
    </row>
    <row r="156" spans="2:31" ht="15.95" hidden="1" customHeight="1" outlineLevel="2" x14ac:dyDescent="0.2">
      <c r="B156" s="26" t="s">
        <v>198</v>
      </c>
      <c r="C156" s="26" t="s">
        <v>186</v>
      </c>
      <c r="D156" s="26" t="str">
        <f>VLOOKUP(C156,[1]KEYS!$A$1:$B$2332,2,FALSE)</f>
        <v>COLTON JOINT UNIFIED SCHOOL DIST</v>
      </c>
      <c r="E156" s="27">
        <f t="shared" si="4"/>
        <v>1111494.5887340226</v>
      </c>
      <c r="F156" s="17">
        <v>0</v>
      </c>
      <c r="G156" s="17">
        <v>0</v>
      </c>
      <c r="H156" s="17">
        <v>0</v>
      </c>
      <c r="I156" s="17">
        <v>0</v>
      </c>
      <c r="J156" s="17">
        <v>0</v>
      </c>
      <c r="K156" s="17">
        <v>78061.994704944853</v>
      </c>
      <c r="L156" s="17">
        <v>247844.92167443168</v>
      </c>
      <c r="M156" s="17">
        <v>443998.0829110156</v>
      </c>
      <c r="N156" s="17">
        <v>0</v>
      </c>
      <c r="O156" s="17">
        <v>0</v>
      </c>
      <c r="P156" s="17">
        <v>55233.068557429957</v>
      </c>
      <c r="Q156" s="17">
        <v>4356.3852137670892</v>
      </c>
      <c r="R156" s="17">
        <v>0</v>
      </c>
      <c r="S156" s="17">
        <v>0</v>
      </c>
      <c r="T156" s="17">
        <v>0</v>
      </c>
      <c r="U156" s="17">
        <v>0</v>
      </c>
      <c r="V156" s="17">
        <v>0</v>
      </c>
      <c r="W156" s="17">
        <v>274577.93265557761</v>
      </c>
      <c r="X156" s="17">
        <v>7422.2030168558304</v>
      </c>
      <c r="Y156" s="17">
        <v>0</v>
      </c>
      <c r="Z156" s="17">
        <v>0</v>
      </c>
      <c r="AA156" s="17">
        <v>0</v>
      </c>
      <c r="AB156" s="17">
        <v>0</v>
      </c>
      <c r="AC156" s="17">
        <v>0</v>
      </c>
      <c r="AD156" s="17">
        <v>0</v>
      </c>
      <c r="AE156" s="17">
        <v>0</v>
      </c>
    </row>
    <row r="157" spans="2:31" ht="15.95" hidden="1" customHeight="1" outlineLevel="2" x14ac:dyDescent="0.2">
      <c r="B157" s="26" t="s">
        <v>198</v>
      </c>
      <c r="C157" s="26" t="s">
        <v>187</v>
      </c>
      <c r="D157" s="26" t="str">
        <f>VLOOKUP(C157,[1]KEYS!$A$1:$B$2332,2,FALSE)</f>
        <v>FONTANA UNIFIED SCHOOL DISTRICT</v>
      </c>
      <c r="E157" s="27">
        <f t="shared" si="4"/>
        <v>699877.02495431574</v>
      </c>
      <c r="F157" s="17">
        <v>0</v>
      </c>
      <c r="G157" s="17">
        <v>0</v>
      </c>
      <c r="H157" s="17">
        <v>0</v>
      </c>
      <c r="I157" s="17">
        <v>0</v>
      </c>
      <c r="J157" s="17">
        <v>0</v>
      </c>
      <c r="K157" s="17">
        <v>0</v>
      </c>
      <c r="L157" s="17">
        <v>531085.31849677896</v>
      </c>
      <c r="M157" s="17">
        <v>0</v>
      </c>
      <c r="N157" s="17">
        <v>0</v>
      </c>
      <c r="O157" s="17">
        <v>0</v>
      </c>
      <c r="P157" s="17">
        <v>0</v>
      </c>
      <c r="Q157" s="17">
        <v>0</v>
      </c>
      <c r="R157" s="17">
        <v>0</v>
      </c>
      <c r="S157" s="17">
        <v>0</v>
      </c>
      <c r="T157" s="17">
        <v>0</v>
      </c>
      <c r="U157" s="17">
        <v>0</v>
      </c>
      <c r="V157" s="17">
        <v>0</v>
      </c>
      <c r="W157" s="17">
        <v>21359.919614343915</v>
      </c>
      <c r="X157" s="17">
        <v>0</v>
      </c>
      <c r="Y157" s="17">
        <v>147431.78684319285</v>
      </c>
      <c r="Z157" s="17">
        <v>0</v>
      </c>
      <c r="AA157" s="17">
        <v>0</v>
      </c>
      <c r="AB157" s="17">
        <v>0</v>
      </c>
      <c r="AC157" s="17">
        <v>0</v>
      </c>
      <c r="AD157" s="17">
        <v>0</v>
      </c>
      <c r="AE157" s="17">
        <v>0</v>
      </c>
    </row>
    <row r="158" spans="2:31" ht="15.95" hidden="1" customHeight="1" outlineLevel="2" x14ac:dyDescent="0.2">
      <c r="B158" s="26" t="s">
        <v>198</v>
      </c>
      <c r="C158" s="26" t="s">
        <v>188</v>
      </c>
      <c r="D158" s="26" t="str">
        <f>VLOOKUP(C158,[1]KEYS!$A$1:$B$2332,2,FALSE)</f>
        <v>HESPERIA UNIFIED SCHOOL DISTRICT</v>
      </c>
      <c r="E158" s="27">
        <f t="shared" si="4"/>
        <v>1850701.9784690079</v>
      </c>
      <c r="F158" s="17">
        <v>0</v>
      </c>
      <c r="G158" s="17">
        <v>0</v>
      </c>
      <c r="H158" s="17">
        <v>0</v>
      </c>
      <c r="I158" s="17">
        <v>0</v>
      </c>
      <c r="J158" s="17">
        <v>0</v>
      </c>
      <c r="K158" s="17">
        <v>0</v>
      </c>
      <c r="L158" s="17">
        <v>0</v>
      </c>
      <c r="M158" s="17">
        <v>0</v>
      </c>
      <c r="N158" s="17">
        <v>1657208.8035234099</v>
      </c>
      <c r="O158" s="17">
        <v>0</v>
      </c>
      <c r="P158" s="17">
        <v>0</v>
      </c>
      <c r="Q158" s="17">
        <v>0</v>
      </c>
      <c r="R158" s="17">
        <v>0</v>
      </c>
      <c r="S158" s="17">
        <v>0</v>
      </c>
      <c r="T158" s="17">
        <v>0</v>
      </c>
      <c r="U158" s="17">
        <v>0</v>
      </c>
      <c r="V158" s="17">
        <v>0</v>
      </c>
      <c r="W158" s="17">
        <v>0</v>
      </c>
      <c r="X158" s="17">
        <v>0</v>
      </c>
      <c r="Y158" s="17">
        <v>0</v>
      </c>
      <c r="Z158" s="17">
        <v>0</v>
      </c>
      <c r="AA158" s="17">
        <v>0</v>
      </c>
      <c r="AB158" s="17">
        <v>0</v>
      </c>
      <c r="AC158" s="17">
        <v>193493.17494559792</v>
      </c>
      <c r="AD158" s="17">
        <v>0</v>
      </c>
      <c r="AE158" s="17">
        <v>0</v>
      </c>
    </row>
    <row r="159" spans="2:31" ht="15.95" hidden="1" customHeight="1" outlineLevel="2" x14ac:dyDescent="0.2">
      <c r="B159" s="26" t="s">
        <v>198</v>
      </c>
      <c r="C159" s="26" t="s">
        <v>189</v>
      </c>
      <c r="D159" s="26" t="str">
        <f>VLOOKUP(C159,[1]KEYS!$A$1:$B$2332,2,FALSE)</f>
        <v>MORONGO UNIFIED SCHOOL DISTRICT</v>
      </c>
      <c r="E159" s="27">
        <f t="shared" si="4"/>
        <v>206141.00641563511</v>
      </c>
      <c r="F159" s="17">
        <v>0</v>
      </c>
      <c r="G159" s="17">
        <v>0</v>
      </c>
      <c r="H159" s="17">
        <v>0</v>
      </c>
      <c r="I159" s="17">
        <v>0</v>
      </c>
      <c r="J159" s="17">
        <v>0</v>
      </c>
      <c r="K159" s="17">
        <v>0</v>
      </c>
      <c r="L159" s="17">
        <v>0</v>
      </c>
      <c r="M159" s="17">
        <v>0</v>
      </c>
      <c r="N159" s="17">
        <v>0</v>
      </c>
      <c r="O159" s="17">
        <v>0</v>
      </c>
      <c r="P159" s="17">
        <v>0</v>
      </c>
      <c r="Q159" s="17">
        <v>0</v>
      </c>
      <c r="R159" s="17">
        <v>0</v>
      </c>
      <c r="S159" s="17">
        <v>0</v>
      </c>
      <c r="T159" s="17">
        <v>0</v>
      </c>
      <c r="U159" s="17">
        <v>0</v>
      </c>
      <c r="V159" s="17">
        <v>0</v>
      </c>
      <c r="W159" s="17">
        <v>0</v>
      </c>
      <c r="X159" s="17">
        <v>0</v>
      </c>
      <c r="Y159" s="17">
        <v>0</v>
      </c>
      <c r="Z159" s="17">
        <v>92739.590173556455</v>
      </c>
      <c r="AA159" s="17">
        <v>0</v>
      </c>
      <c r="AB159" s="17">
        <v>0</v>
      </c>
      <c r="AC159" s="17">
        <v>0</v>
      </c>
      <c r="AD159" s="17">
        <v>0</v>
      </c>
      <c r="AE159" s="17">
        <v>113401.41624207867</v>
      </c>
    </row>
    <row r="160" spans="2:31" ht="15.95" hidden="1" customHeight="1" outlineLevel="2" x14ac:dyDescent="0.2">
      <c r="B160" s="26" t="s">
        <v>198</v>
      </c>
      <c r="C160" s="26" t="s">
        <v>190</v>
      </c>
      <c r="D160" s="26" t="str">
        <f>VLOOKUP(C160,[1]KEYS!$A$1:$B$2332,2,FALSE)</f>
        <v>REDLANDS UNIFIED SCHOOL DISTRICT</v>
      </c>
      <c r="E160" s="27">
        <f t="shared" si="4"/>
        <v>581408.39567204437</v>
      </c>
      <c r="F160" s="17">
        <v>0</v>
      </c>
      <c r="G160" s="17">
        <v>0</v>
      </c>
      <c r="H160" s="17">
        <v>0</v>
      </c>
      <c r="I160" s="17">
        <v>0</v>
      </c>
      <c r="J160" s="17">
        <v>0</v>
      </c>
      <c r="K160" s="17">
        <v>0</v>
      </c>
      <c r="L160" s="17">
        <v>0</v>
      </c>
      <c r="M160" s="17">
        <v>0</v>
      </c>
      <c r="N160" s="17">
        <v>0</v>
      </c>
      <c r="O160" s="17">
        <v>86557.927583151599</v>
      </c>
      <c r="P160" s="17">
        <v>409258.84290059749</v>
      </c>
      <c r="Q160" s="17">
        <v>26272.234893160268</v>
      </c>
      <c r="R160" s="17">
        <v>0</v>
      </c>
      <c r="S160" s="17">
        <v>0</v>
      </c>
      <c r="T160" s="17">
        <v>0</v>
      </c>
      <c r="U160" s="17">
        <v>0</v>
      </c>
      <c r="V160" s="17">
        <v>39753.544435017851</v>
      </c>
      <c r="W160" s="17">
        <v>0</v>
      </c>
      <c r="X160" s="17">
        <v>17668.129697221782</v>
      </c>
      <c r="Y160" s="17">
        <v>0</v>
      </c>
      <c r="Z160" s="17">
        <v>0</v>
      </c>
      <c r="AA160" s="17">
        <v>0</v>
      </c>
      <c r="AB160" s="17">
        <v>0</v>
      </c>
      <c r="AC160" s="17">
        <v>0</v>
      </c>
      <c r="AD160" s="17">
        <v>1897.7161628953131</v>
      </c>
      <c r="AE160" s="17">
        <v>0</v>
      </c>
    </row>
    <row r="161" spans="1:31" ht="15.95" hidden="1" customHeight="1" outlineLevel="2" x14ac:dyDescent="0.2">
      <c r="B161" s="26" t="s">
        <v>198</v>
      </c>
      <c r="C161" s="26" t="s">
        <v>191</v>
      </c>
      <c r="D161" s="26" t="str">
        <f>VLOOKUP(C161,[1]KEYS!$A$1:$B$2332,2,FALSE)</f>
        <v>RIALTO UNIFIED SCHOOL DISTRICT</v>
      </c>
      <c r="E161" s="27">
        <f t="shared" si="4"/>
        <v>336676.44521238789</v>
      </c>
      <c r="F161" s="17">
        <v>0</v>
      </c>
      <c r="G161" s="17">
        <v>0</v>
      </c>
      <c r="H161" s="17">
        <v>0</v>
      </c>
      <c r="I161" s="17">
        <v>0</v>
      </c>
      <c r="J161" s="17">
        <v>0</v>
      </c>
      <c r="K161" s="17">
        <v>29943.926592202657</v>
      </c>
      <c r="L161" s="17">
        <v>19764.406917900131</v>
      </c>
      <c r="M161" s="17">
        <v>0</v>
      </c>
      <c r="N161" s="17">
        <v>0</v>
      </c>
      <c r="O161" s="17">
        <v>0</v>
      </c>
      <c r="P161" s="17">
        <v>0</v>
      </c>
      <c r="Q161" s="17">
        <v>0</v>
      </c>
      <c r="R161" s="17">
        <v>0</v>
      </c>
      <c r="S161" s="17">
        <v>0</v>
      </c>
      <c r="T161" s="17">
        <v>0</v>
      </c>
      <c r="U161" s="17">
        <v>0</v>
      </c>
      <c r="V161" s="17">
        <v>0</v>
      </c>
      <c r="W161" s="17">
        <v>302978.00006455334</v>
      </c>
      <c r="X161" s="17">
        <v>-16009.888362268272</v>
      </c>
      <c r="Y161" s="17">
        <v>0</v>
      </c>
      <c r="Z161" s="17">
        <v>0</v>
      </c>
      <c r="AA161" s="17">
        <v>0</v>
      </c>
      <c r="AB161" s="17">
        <v>0</v>
      </c>
      <c r="AC161" s="17">
        <v>0</v>
      </c>
      <c r="AD161" s="17">
        <v>0</v>
      </c>
      <c r="AE161" s="17">
        <v>0</v>
      </c>
    </row>
    <row r="162" spans="1:31" ht="15.95" hidden="1" customHeight="1" outlineLevel="2" x14ac:dyDescent="0.2">
      <c r="B162" s="26" t="s">
        <v>198</v>
      </c>
      <c r="C162" s="26" t="s">
        <v>192</v>
      </c>
      <c r="D162" s="26" t="str">
        <f>VLOOKUP(C162,[1]KEYS!$A$1:$B$2332,2,FALSE)</f>
        <v>RIM OF THE WORLD UNIFIED SCH DIST</v>
      </c>
      <c r="E162" s="27">
        <f t="shared" si="4"/>
        <v>7484.6027459729139</v>
      </c>
      <c r="F162" s="17">
        <v>0</v>
      </c>
      <c r="G162" s="17">
        <v>0</v>
      </c>
      <c r="H162" s="17">
        <v>0</v>
      </c>
      <c r="I162" s="17">
        <v>0</v>
      </c>
      <c r="J162" s="17">
        <v>0</v>
      </c>
      <c r="K162" s="17">
        <v>0</v>
      </c>
      <c r="L162" s="17">
        <v>0</v>
      </c>
      <c r="M162" s="17">
        <v>0</v>
      </c>
      <c r="N162" s="17">
        <v>0</v>
      </c>
      <c r="O162" s="17">
        <v>0</v>
      </c>
      <c r="P162" s="17">
        <v>0</v>
      </c>
      <c r="Q162" s="17">
        <v>0</v>
      </c>
      <c r="R162" s="17">
        <v>0</v>
      </c>
      <c r="S162" s="17">
        <v>0</v>
      </c>
      <c r="T162" s="17">
        <v>0</v>
      </c>
      <c r="U162" s="17">
        <v>0</v>
      </c>
      <c r="V162" s="17">
        <v>0</v>
      </c>
      <c r="W162" s="17">
        <v>0</v>
      </c>
      <c r="X162" s="17">
        <v>0</v>
      </c>
      <c r="Y162" s="17">
        <v>7484.6027459729139</v>
      </c>
      <c r="Z162" s="17">
        <v>0</v>
      </c>
      <c r="AA162" s="17">
        <v>0</v>
      </c>
      <c r="AB162" s="17">
        <v>0</v>
      </c>
      <c r="AC162" s="17">
        <v>0</v>
      </c>
      <c r="AD162" s="17">
        <v>0</v>
      </c>
      <c r="AE162" s="17">
        <v>0</v>
      </c>
    </row>
    <row r="163" spans="1:31" ht="15.95" hidden="1" customHeight="1" outlineLevel="2" x14ac:dyDescent="0.2">
      <c r="B163" s="26" t="s">
        <v>198</v>
      </c>
      <c r="C163" s="26" t="s">
        <v>193</v>
      </c>
      <c r="D163" s="26" t="str">
        <f>VLOOKUP(C163,[1]KEYS!$A$1:$B$2332,2,FALSE)</f>
        <v>SAN BERNARDINO CITY UNIFIED SCH DIS</v>
      </c>
      <c r="E163" s="27">
        <f t="shared" si="4"/>
        <v>1060119.7060461156</v>
      </c>
      <c r="F163" s="17">
        <v>0</v>
      </c>
      <c r="G163" s="17">
        <v>0</v>
      </c>
      <c r="H163" s="17">
        <v>0</v>
      </c>
      <c r="I163" s="17">
        <v>0</v>
      </c>
      <c r="J163" s="17">
        <v>0</v>
      </c>
      <c r="K163" s="17">
        <v>0</v>
      </c>
      <c r="L163" s="17">
        <v>0</v>
      </c>
      <c r="M163" s="17">
        <v>0</v>
      </c>
      <c r="N163" s="17">
        <v>0</v>
      </c>
      <c r="O163" s="17">
        <v>43946.757523973654</v>
      </c>
      <c r="P163" s="17">
        <v>915569.16743155173</v>
      </c>
      <c r="Q163" s="17">
        <v>0</v>
      </c>
      <c r="R163" s="17">
        <v>0</v>
      </c>
      <c r="S163" s="17">
        <v>0</v>
      </c>
      <c r="T163" s="17">
        <v>0</v>
      </c>
      <c r="U163" s="17">
        <v>0</v>
      </c>
      <c r="V163" s="17">
        <v>0</v>
      </c>
      <c r="W163" s="17">
        <v>0</v>
      </c>
      <c r="X163" s="17">
        <v>100603.78109059022</v>
      </c>
      <c r="Y163" s="17">
        <v>0</v>
      </c>
      <c r="Z163" s="17">
        <v>0</v>
      </c>
      <c r="AA163" s="17">
        <v>0</v>
      </c>
      <c r="AB163" s="17">
        <v>0</v>
      </c>
      <c r="AC163" s="17">
        <v>0</v>
      </c>
      <c r="AD163" s="17">
        <v>0</v>
      </c>
      <c r="AE163" s="17">
        <v>0</v>
      </c>
    </row>
    <row r="164" spans="1:31" ht="15.95" hidden="1" customHeight="1" outlineLevel="2" x14ac:dyDescent="0.2">
      <c r="B164" s="26" t="s">
        <v>198</v>
      </c>
      <c r="C164" s="26" t="s">
        <v>194</v>
      </c>
      <c r="D164" s="26" t="str">
        <f>VLOOKUP(C164,[1]KEYS!$A$1:$B$2332,2,FALSE)</f>
        <v>SNOWLINE JOINT UNIFIED SCHOOL DIST</v>
      </c>
      <c r="E164" s="27">
        <f t="shared" si="4"/>
        <v>1069.549726196246</v>
      </c>
      <c r="F164" s="17">
        <v>0</v>
      </c>
      <c r="G164" s="17">
        <v>0</v>
      </c>
      <c r="H164" s="17">
        <v>0</v>
      </c>
      <c r="I164" s="17">
        <v>0</v>
      </c>
      <c r="J164" s="17">
        <v>0</v>
      </c>
      <c r="K164" s="17">
        <v>0</v>
      </c>
      <c r="L164" s="17">
        <v>0</v>
      </c>
      <c r="M164" s="17">
        <v>0</v>
      </c>
      <c r="N164" s="17">
        <v>1688.8781561962458</v>
      </c>
      <c r="O164" s="17">
        <v>0</v>
      </c>
      <c r="P164" s="17">
        <v>0</v>
      </c>
      <c r="Q164" s="17">
        <v>0</v>
      </c>
      <c r="R164" s="17">
        <v>0</v>
      </c>
      <c r="S164" s="17">
        <v>0</v>
      </c>
      <c r="T164" s="17">
        <v>0</v>
      </c>
      <c r="U164" s="17">
        <v>0</v>
      </c>
      <c r="V164" s="17">
        <v>0</v>
      </c>
      <c r="W164" s="17">
        <v>0</v>
      </c>
      <c r="X164" s="17">
        <v>0</v>
      </c>
      <c r="Y164" s="17">
        <v>0</v>
      </c>
      <c r="Z164" s="17">
        <v>0</v>
      </c>
      <c r="AA164" s="17">
        <v>0</v>
      </c>
      <c r="AB164" s="17">
        <v>0</v>
      </c>
      <c r="AC164" s="17">
        <v>-619.32842999999991</v>
      </c>
      <c r="AD164" s="17">
        <v>0</v>
      </c>
      <c r="AE164" s="17">
        <v>0</v>
      </c>
    </row>
    <row r="165" spans="1:31" ht="15.95" hidden="1" customHeight="1" outlineLevel="2" x14ac:dyDescent="0.2">
      <c r="B165" s="26" t="s">
        <v>198</v>
      </c>
      <c r="C165" s="26" t="s">
        <v>195</v>
      </c>
      <c r="D165" s="26" t="str">
        <f>VLOOKUP(C165,[1]KEYS!$A$1:$B$2332,2,FALSE)</f>
        <v>UPLAND UNIFIED</v>
      </c>
      <c r="E165" s="27">
        <f t="shared" si="4"/>
        <v>268211.57328394311</v>
      </c>
      <c r="F165" s="17">
        <v>0</v>
      </c>
      <c r="G165" s="17">
        <v>0</v>
      </c>
      <c r="H165" s="17">
        <v>0</v>
      </c>
      <c r="I165" s="17">
        <v>0</v>
      </c>
      <c r="J165" s="17">
        <v>0</v>
      </c>
      <c r="K165" s="17">
        <v>0</v>
      </c>
      <c r="L165" s="17">
        <v>0</v>
      </c>
      <c r="M165" s="17">
        <v>0</v>
      </c>
      <c r="N165" s="17">
        <v>0</v>
      </c>
      <c r="O165" s="17">
        <v>0</v>
      </c>
      <c r="P165" s="17">
        <v>0</v>
      </c>
      <c r="Q165" s="17">
        <v>0</v>
      </c>
      <c r="R165" s="17">
        <v>1033.711480840529</v>
      </c>
      <c r="S165" s="17">
        <v>0</v>
      </c>
      <c r="T165" s="17">
        <v>0</v>
      </c>
      <c r="U165" s="17">
        <v>0</v>
      </c>
      <c r="V165" s="17">
        <v>0</v>
      </c>
      <c r="W165" s="17">
        <v>0</v>
      </c>
      <c r="X165" s="17">
        <v>0</v>
      </c>
      <c r="Y165" s="17">
        <v>0</v>
      </c>
      <c r="Z165" s="17">
        <v>0</v>
      </c>
      <c r="AA165" s="17">
        <v>267177.8618031026</v>
      </c>
      <c r="AB165" s="17">
        <v>0</v>
      </c>
      <c r="AC165" s="17">
        <v>0</v>
      </c>
      <c r="AD165" s="17">
        <v>0</v>
      </c>
      <c r="AE165" s="17">
        <v>0</v>
      </c>
    </row>
    <row r="166" spans="1:31" ht="15.95" hidden="1" customHeight="1" outlineLevel="2" x14ac:dyDescent="0.2">
      <c r="B166" s="26" t="s">
        <v>198</v>
      </c>
      <c r="C166" s="26" t="s">
        <v>196</v>
      </c>
      <c r="D166" s="26" t="str">
        <f>VLOOKUP(C166,[1]KEYS!$A$1:$B$2332,2,FALSE)</f>
        <v>YUCAIPA-CALIMESA JOINT UNIFIED</v>
      </c>
      <c r="E166" s="27">
        <f t="shared" si="4"/>
        <v>94470.947262179208</v>
      </c>
      <c r="F166" s="17">
        <v>0</v>
      </c>
      <c r="G166" s="17">
        <v>0</v>
      </c>
      <c r="H166" s="17">
        <v>0</v>
      </c>
      <c r="I166" s="17">
        <v>0</v>
      </c>
      <c r="J166" s="17">
        <v>0</v>
      </c>
      <c r="K166" s="17">
        <v>0</v>
      </c>
      <c r="L166" s="17">
        <v>0</v>
      </c>
      <c r="M166" s="17">
        <v>0</v>
      </c>
      <c r="N166" s="17">
        <v>0</v>
      </c>
      <c r="O166" s="17">
        <v>0</v>
      </c>
      <c r="P166" s="17">
        <v>0</v>
      </c>
      <c r="Q166" s="17">
        <v>0</v>
      </c>
      <c r="R166" s="17">
        <v>0</v>
      </c>
      <c r="S166" s="17">
        <v>0</v>
      </c>
      <c r="T166" s="17">
        <v>0</v>
      </c>
      <c r="U166" s="17">
        <v>0</v>
      </c>
      <c r="V166" s="17">
        <v>0</v>
      </c>
      <c r="W166" s="17">
        <v>0</v>
      </c>
      <c r="X166" s="17">
        <v>0</v>
      </c>
      <c r="Y166" s="17">
        <v>0</v>
      </c>
      <c r="Z166" s="17">
        <v>0</v>
      </c>
      <c r="AA166" s="17">
        <v>0</v>
      </c>
      <c r="AB166" s="17">
        <v>0</v>
      </c>
      <c r="AC166" s="17">
        <v>0</v>
      </c>
      <c r="AD166" s="17">
        <v>94470.947262179208</v>
      </c>
      <c r="AE166" s="17">
        <v>0</v>
      </c>
    </row>
    <row r="167" spans="1:31" ht="15.95" customHeight="1" outlineLevel="1" collapsed="1" x14ac:dyDescent="0.2">
      <c r="A167" s="1">
        <v>25</v>
      </c>
      <c r="B167" s="29"/>
      <c r="C167" s="26"/>
      <c r="D167" s="9" t="s">
        <v>199</v>
      </c>
      <c r="E167" s="17">
        <f t="shared" ref="E167:AE167" si="8">SUBTOTAL(9,E141:E166)</f>
        <v>15010145.838585244</v>
      </c>
      <c r="F167" s="17">
        <f t="shared" si="8"/>
        <v>109357.07457145544</v>
      </c>
      <c r="G167" s="17">
        <f t="shared" si="8"/>
        <v>69251.035126521019</v>
      </c>
      <c r="H167" s="17">
        <f t="shared" si="8"/>
        <v>26302.462068901164</v>
      </c>
      <c r="I167" s="17">
        <f t="shared" si="8"/>
        <v>578498.52087237732</v>
      </c>
      <c r="J167" s="17">
        <f t="shared" si="8"/>
        <v>550479.14867526735</v>
      </c>
      <c r="K167" s="17">
        <f t="shared" si="8"/>
        <v>108005.92129714751</v>
      </c>
      <c r="L167" s="17">
        <f t="shared" si="8"/>
        <v>1104867.4348397916</v>
      </c>
      <c r="M167" s="17">
        <f t="shared" si="8"/>
        <v>443998.0829110156</v>
      </c>
      <c r="N167" s="17">
        <f t="shared" si="8"/>
        <v>1658897.6816796062</v>
      </c>
      <c r="O167" s="17">
        <f t="shared" si="8"/>
        <v>130504.68510712526</v>
      </c>
      <c r="P167" s="17">
        <f t="shared" si="8"/>
        <v>1380061.078889579</v>
      </c>
      <c r="Q167" s="17">
        <f t="shared" si="8"/>
        <v>30628.620106927359</v>
      </c>
      <c r="R167" s="17">
        <f t="shared" si="8"/>
        <v>314518.58601910801</v>
      </c>
      <c r="S167" s="17">
        <f t="shared" si="8"/>
        <v>0</v>
      </c>
      <c r="T167" s="17">
        <f t="shared" si="8"/>
        <v>1395652.4954969524</v>
      </c>
      <c r="U167" s="17">
        <f t="shared" si="8"/>
        <v>2954807.9688056484</v>
      </c>
      <c r="V167" s="17">
        <f t="shared" si="8"/>
        <v>39753.544435017851</v>
      </c>
      <c r="W167" s="17">
        <f t="shared" si="8"/>
        <v>598915.85233447491</v>
      </c>
      <c r="X167" s="17">
        <f t="shared" si="8"/>
        <v>109684.22544239956</v>
      </c>
      <c r="Y167" s="17">
        <f t="shared" si="8"/>
        <v>272041.87429115176</v>
      </c>
      <c r="Z167" s="17">
        <f t="shared" si="8"/>
        <v>92739.590173556455</v>
      </c>
      <c r="AA167" s="17">
        <f t="shared" si="8"/>
        <v>289960.1586467516</v>
      </c>
      <c r="AB167" s="17">
        <f t="shared" si="8"/>
        <v>737747.13652474945</v>
      </c>
      <c r="AC167" s="17">
        <f t="shared" si="8"/>
        <v>1803702.5806025648</v>
      </c>
      <c r="AD167" s="17">
        <f t="shared" si="8"/>
        <v>96368.663425074526</v>
      </c>
      <c r="AE167" s="17">
        <f t="shared" si="8"/>
        <v>113401.41624207867</v>
      </c>
    </row>
    <row r="168" spans="1:31" ht="15.95" hidden="1" customHeight="1" outlineLevel="2" x14ac:dyDescent="0.2">
      <c r="B168" s="26" t="s">
        <v>200</v>
      </c>
      <c r="C168" s="26" t="s">
        <v>201</v>
      </c>
      <c r="D168" s="26" t="str">
        <f>VLOOKUP(C168,[1]KEYS!$A$1:$B$2332,2,FALSE)</f>
        <v>BARSTOW COMMUNITY COLLEGE</v>
      </c>
      <c r="E168" s="27">
        <f t="shared" si="4"/>
        <v>6317.2619940789446</v>
      </c>
      <c r="F168" s="17">
        <v>0</v>
      </c>
      <c r="G168" s="17">
        <v>0</v>
      </c>
      <c r="H168" s="17">
        <v>6317.2619940789446</v>
      </c>
      <c r="I168" s="17">
        <v>0</v>
      </c>
      <c r="J168" s="17">
        <v>0</v>
      </c>
      <c r="K168" s="17">
        <v>0</v>
      </c>
      <c r="L168" s="17">
        <v>0</v>
      </c>
      <c r="M168" s="17">
        <v>0</v>
      </c>
      <c r="N168" s="17">
        <v>0</v>
      </c>
      <c r="O168" s="17">
        <v>0</v>
      </c>
      <c r="P168" s="17">
        <v>0</v>
      </c>
      <c r="Q168" s="17">
        <v>0</v>
      </c>
      <c r="R168" s="17">
        <v>0</v>
      </c>
      <c r="S168" s="17">
        <v>0</v>
      </c>
      <c r="T168" s="17">
        <v>0</v>
      </c>
      <c r="U168" s="17">
        <v>0</v>
      </c>
      <c r="V168" s="17">
        <v>0</v>
      </c>
      <c r="W168" s="17">
        <v>0</v>
      </c>
      <c r="X168" s="17">
        <v>0</v>
      </c>
      <c r="Y168" s="17">
        <v>0</v>
      </c>
      <c r="Z168" s="17">
        <v>0</v>
      </c>
      <c r="AA168" s="17">
        <v>0</v>
      </c>
      <c r="AB168" s="17">
        <v>0</v>
      </c>
      <c r="AC168" s="17">
        <v>0</v>
      </c>
      <c r="AD168" s="17">
        <v>0</v>
      </c>
      <c r="AE168" s="17">
        <v>0</v>
      </c>
    </row>
    <row r="169" spans="1:31" ht="15.95" hidden="1" customHeight="1" outlineLevel="2" x14ac:dyDescent="0.2">
      <c r="B169" s="26" t="s">
        <v>200</v>
      </c>
      <c r="C169" s="26" t="s">
        <v>202</v>
      </c>
      <c r="D169" s="26" t="str">
        <f>VLOOKUP(C169,[1]KEYS!$A$1:$B$2332,2,FALSE)</f>
        <v>CHAFFEY COMMUNITY COLLEGE</v>
      </c>
      <c r="E169" s="27">
        <f t="shared" si="4"/>
        <v>230111.59808660744</v>
      </c>
      <c r="F169" s="17">
        <v>0</v>
      </c>
      <c r="G169" s="17">
        <v>0</v>
      </c>
      <c r="H169" s="17">
        <v>0</v>
      </c>
      <c r="I169" s="17">
        <v>0</v>
      </c>
      <c r="J169" s="17">
        <v>0</v>
      </c>
      <c r="K169" s="17">
        <v>0</v>
      </c>
      <c r="L169" s="17">
        <v>57411.098162581577</v>
      </c>
      <c r="M169" s="17">
        <v>0</v>
      </c>
      <c r="N169" s="17">
        <v>0</v>
      </c>
      <c r="O169" s="17">
        <v>0</v>
      </c>
      <c r="P169" s="17">
        <v>0</v>
      </c>
      <c r="Q169" s="17">
        <v>0</v>
      </c>
      <c r="R169" s="17">
        <v>23063.223577464956</v>
      </c>
      <c r="S169" s="17">
        <v>0</v>
      </c>
      <c r="T169" s="17">
        <v>10259.751121585301</v>
      </c>
      <c r="U169" s="17">
        <v>87892.314580368242</v>
      </c>
      <c r="V169" s="17">
        <v>0</v>
      </c>
      <c r="W169" s="17">
        <v>2786.2815536188177</v>
      </c>
      <c r="X169" s="17">
        <v>0</v>
      </c>
      <c r="Y169" s="17">
        <v>31655.417879930399</v>
      </c>
      <c r="Z169" s="17">
        <v>0</v>
      </c>
      <c r="AA169" s="17">
        <v>17043.511211058136</v>
      </c>
      <c r="AB169" s="17">
        <v>0</v>
      </c>
      <c r="AC169" s="17">
        <v>0</v>
      </c>
      <c r="AD169" s="17">
        <v>0</v>
      </c>
      <c r="AE169" s="17">
        <v>0</v>
      </c>
    </row>
    <row r="170" spans="1:31" ht="15.95" hidden="1" customHeight="1" outlineLevel="2" x14ac:dyDescent="0.2">
      <c r="B170" s="26" t="s">
        <v>200</v>
      </c>
      <c r="C170" s="26" t="s">
        <v>203</v>
      </c>
      <c r="D170" s="26" t="str">
        <f>VLOOKUP(C170,[1]KEYS!$A$1:$B$2332,2,FALSE)</f>
        <v>COPPER MOUNTAIN COMM COLL DISTRICT</v>
      </c>
      <c r="E170" s="27">
        <f t="shared" si="4"/>
        <v>0</v>
      </c>
      <c r="F170" s="17">
        <v>0</v>
      </c>
      <c r="G170" s="17">
        <v>0</v>
      </c>
      <c r="H170" s="17">
        <v>0</v>
      </c>
      <c r="I170" s="17">
        <v>0</v>
      </c>
      <c r="J170" s="17">
        <v>0</v>
      </c>
      <c r="K170" s="17">
        <v>0</v>
      </c>
      <c r="L170" s="17">
        <v>0</v>
      </c>
      <c r="M170" s="17">
        <v>0</v>
      </c>
      <c r="N170" s="17">
        <v>0</v>
      </c>
      <c r="O170" s="17">
        <v>0</v>
      </c>
      <c r="P170" s="17">
        <v>0</v>
      </c>
      <c r="Q170" s="17">
        <v>0</v>
      </c>
      <c r="R170" s="17">
        <v>0</v>
      </c>
      <c r="S170" s="17">
        <v>0</v>
      </c>
      <c r="T170" s="17">
        <v>0</v>
      </c>
      <c r="U170" s="17">
        <v>0</v>
      </c>
      <c r="V170" s="17">
        <v>0</v>
      </c>
      <c r="W170" s="17">
        <v>0</v>
      </c>
      <c r="X170" s="17">
        <v>0</v>
      </c>
      <c r="Y170" s="17">
        <v>0</v>
      </c>
      <c r="Z170" s="17">
        <v>0</v>
      </c>
      <c r="AA170" s="17">
        <v>0</v>
      </c>
      <c r="AB170" s="17">
        <v>0</v>
      </c>
      <c r="AC170" s="17">
        <v>0</v>
      </c>
      <c r="AD170" s="17">
        <v>0</v>
      </c>
      <c r="AE170" s="17">
        <v>0</v>
      </c>
    </row>
    <row r="171" spans="1:31" ht="15.95" hidden="1" customHeight="1" outlineLevel="2" x14ac:dyDescent="0.2">
      <c r="B171" s="26" t="s">
        <v>200</v>
      </c>
      <c r="C171" s="26" t="s">
        <v>204</v>
      </c>
      <c r="D171" s="26" t="str">
        <f>VLOOKUP(C171,[1]KEYS!$A$1:$B$2332,2,FALSE)</f>
        <v>SAN BERNARDINO COMMUNITY COLLEGE</v>
      </c>
      <c r="E171" s="27">
        <f t="shared" si="4"/>
        <v>114044.92644630228</v>
      </c>
      <c r="F171" s="17">
        <v>0</v>
      </c>
      <c r="G171" s="17">
        <v>0</v>
      </c>
      <c r="H171" s="17">
        <v>0</v>
      </c>
      <c r="I171" s="17">
        <v>6769.6287429939848</v>
      </c>
      <c r="J171" s="17">
        <v>0</v>
      </c>
      <c r="K171" s="17">
        <v>12502.352756892826</v>
      </c>
      <c r="L171" s="17">
        <v>2643.9787548854656</v>
      </c>
      <c r="M171" s="17">
        <v>4435.4580560323375</v>
      </c>
      <c r="N171" s="17">
        <v>0</v>
      </c>
      <c r="O171" s="17">
        <v>9850.3891047606139</v>
      </c>
      <c r="P171" s="17">
        <v>0</v>
      </c>
      <c r="Q171" s="17">
        <v>8860.9447822344318</v>
      </c>
      <c r="R171" s="17">
        <v>0</v>
      </c>
      <c r="S171" s="17">
        <v>0</v>
      </c>
      <c r="T171" s="17">
        <v>0</v>
      </c>
      <c r="U171" s="17">
        <v>0</v>
      </c>
      <c r="V171" s="17">
        <v>5665.6622554700634</v>
      </c>
      <c r="W171" s="17">
        <v>31410.579642782643</v>
      </c>
      <c r="X171" s="17">
        <v>30552.35247452616</v>
      </c>
      <c r="Y171" s="17">
        <v>1353.5798757237576</v>
      </c>
      <c r="Z171" s="17">
        <v>0</v>
      </c>
      <c r="AA171" s="17">
        <v>0</v>
      </c>
      <c r="AB171" s="17">
        <v>0</v>
      </c>
      <c r="AC171" s="17">
        <v>0</v>
      </c>
      <c r="AD171" s="17">
        <v>0</v>
      </c>
      <c r="AE171" s="17">
        <v>0</v>
      </c>
    </row>
    <row r="172" spans="1:31" ht="15.95" hidden="1" customHeight="1" outlineLevel="2" x14ac:dyDescent="0.2">
      <c r="B172" s="26" t="s">
        <v>200</v>
      </c>
      <c r="C172" s="26" t="s">
        <v>205</v>
      </c>
      <c r="D172" s="26" t="str">
        <f>VLOOKUP(C172,[1]KEYS!$A$1:$B$2332,2,FALSE)</f>
        <v>VICTOR VALLEY COMMUNITY COLLEGE</v>
      </c>
      <c r="E172" s="27">
        <f t="shared" si="4"/>
        <v>25878.877617460457</v>
      </c>
      <c r="F172" s="17">
        <v>1343.4200148604075</v>
      </c>
      <c r="G172" s="17">
        <v>12396.133510690679</v>
      </c>
      <c r="H172" s="17">
        <v>0</v>
      </c>
      <c r="I172" s="17">
        <v>0</v>
      </c>
      <c r="J172" s="17">
        <v>0</v>
      </c>
      <c r="K172" s="17">
        <v>0</v>
      </c>
      <c r="L172" s="17">
        <v>0</v>
      </c>
      <c r="M172" s="17">
        <v>0</v>
      </c>
      <c r="N172" s="17">
        <v>8816.4693736420486</v>
      </c>
      <c r="O172" s="17">
        <v>0</v>
      </c>
      <c r="P172" s="17">
        <v>0</v>
      </c>
      <c r="Q172" s="17">
        <v>0</v>
      </c>
      <c r="R172" s="17">
        <v>0</v>
      </c>
      <c r="S172" s="17">
        <v>0</v>
      </c>
      <c r="T172" s="17">
        <v>0</v>
      </c>
      <c r="U172" s="17">
        <v>0</v>
      </c>
      <c r="V172" s="17">
        <v>0</v>
      </c>
      <c r="W172" s="17">
        <v>0</v>
      </c>
      <c r="X172" s="17">
        <v>0</v>
      </c>
      <c r="Y172" s="17">
        <v>0</v>
      </c>
      <c r="Z172" s="17">
        <v>0</v>
      </c>
      <c r="AA172" s="17">
        <v>0</v>
      </c>
      <c r="AB172" s="17">
        <v>545.96612032795122</v>
      </c>
      <c r="AC172" s="17">
        <v>2776.888597939369</v>
      </c>
      <c r="AD172" s="17">
        <v>0</v>
      </c>
      <c r="AE172" s="17">
        <v>0</v>
      </c>
    </row>
    <row r="173" spans="1:31" ht="15.95" customHeight="1" outlineLevel="1" collapsed="1" x14ac:dyDescent="0.2">
      <c r="A173" s="1">
        <v>26</v>
      </c>
      <c r="B173" s="29"/>
      <c r="C173" s="26"/>
      <c r="D173" s="9" t="s">
        <v>206</v>
      </c>
      <c r="E173" s="17">
        <f t="shared" ref="E173:AE173" si="9">SUBTOTAL(9,E168:E172)</f>
        <v>376352.66414444911</v>
      </c>
      <c r="F173" s="17">
        <f t="shared" si="9"/>
        <v>1343.4200148604075</v>
      </c>
      <c r="G173" s="17">
        <f t="shared" si="9"/>
        <v>12396.133510690679</v>
      </c>
      <c r="H173" s="17">
        <f t="shared" si="9"/>
        <v>6317.2619940789446</v>
      </c>
      <c r="I173" s="17">
        <f t="shared" si="9"/>
        <v>6769.6287429939848</v>
      </c>
      <c r="J173" s="17">
        <f t="shared" si="9"/>
        <v>0</v>
      </c>
      <c r="K173" s="17">
        <f t="shared" si="9"/>
        <v>12502.352756892826</v>
      </c>
      <c r="L173" s="17">
        <f t="shared" si="9"/>
        <v>60055.076917467042</v>
      </c>
      <c r="M173" s="17">
        <f t="shared" si="9"/>
        <v>4435.4580560323375</v>
      </c>
      <c r="N173" s="17">
        <f t="shared" si="9"/>
        <v>8816.4693736420486</v>
      </c>
      <c r="O173" s="17">
        <f t="shared" si="9"/>
        <v>9850.3891047606139</v>
      </c>
      <c r="P173" s="17">
        <f t="shared" si="9"/>
        <v>0</v>
      </c>
      <c r="Q173" s="17">
        <f t="shared" si="9"/>
        <v>8860.9447822344318</v>
      </c>
      <c r="R173" s="17">
        <f t="shared" si="9"/>
        <v>23063.223577464956</v>
      </c>
      <c r="S173" s="17">
        <f t="shared" si="9"/>
        <v>0</v>
      </c>
      <c r="T173" s="17">
        <f t="shared" si="9"/>
        <v>10259.751121585301</v>
      </c>
      <c r="U173" s="17">
        <f t="shared" si="9"/>
        <v>87892.314580368242</v>
      </c>
      <c r="V173" s="17">
        <f t="shared" si="9"/>
        <v>5665.6622554700634</v>
      </c>
      <c r="W173" s="17">
        <f t="shared" si="9"/>
        <v>34196.861196401464</v>
      </c>
      <c r="X173" s="17">
        <f t="shared" si="9"/>
        <v>30552.35247452616</v>
      </c>
      <c r="Y173" s="17">
        <f t="shared" si="9"/>
        <v>33008.997755654156</v>
      </c>
      <c r="Z173" s="17">
        <f t="shared" si="9"/>
        <v>0</v>
      </c>
      <c r="AA173" s="17">
        <f t="shared" si="9"/>
        <v>17043.511211058136</v>
      </c>
      <c r="AB173" s="17">
        <f t="shared" si="9"/>
        <v>545.96612032795122</v>
      </c>
      <c r="AC173" s="17">
        <f t="shared" si="9"/>
        <v>2776.888597939369</v>
      </c>
      <c r="AD173" s="17">
        <f t="shared" si="9"/>
        <v>0</v>
      </c>
      <c r="AE173" s="17">
        <f t="shared" si="9"/>
        <v>0</v>
      </c>
    </row>
    <row r="174" spans="1:31" ht="15.95" hidden="1" customHeight="1" outlineLevel="2" x14ac:dyDescent="0.2">
      <c r="B174" s="26" t="s">
        <v>207</v>
      </c>
      <c r="C174" s="26" t="s">
        <v>201</v>
      </c>
      <c r="D174" s="26" t="str">
        <f>VLOOKUP(C174,[1]KEYS!$A$1:$B$2332,2,FALSE)</f>
        <v>BARSTOW COMMUNITY COLLEGE</v>
      </c>
      <c r="E174" s="27">
        <f t="shared" si="4"/>
        <v>7394.8916519727236</v>
      </c>
      <c r="F174" s="17">
        <v>0</v>
      </c>
      <c r="G174" s="17">
        <v>0</v>
      </c>
      <c r="H174" s="17">
        <v>7394.8916519727236</v>
      </c>
      <c r="I174" s="17">
        <v>0</v>
      </c>
      <c r="J174" s="17">
        <v>0</v>
      </c>
      <c r="K174" s="17">
        <v>0</v>
      </c>
      <c r="L174" s="17">
        <v>0</v>
      </c>
      <c r="M174" s="17">
        <v>0</v>
      </c>
      <c r="N174" s="17">
        <v>0</v>
      </c>
      <c r="O174" s="17">
        <v>0</v>
      </c>
      <c r="P174" s="17">
        <v>0</v>
      </c>
      <c r="Q174" s="17">
        <v>0</v>
      </c>
      <c r="R174" s="17">
        <v>0</v>
      </c>
      <c r="S174" s="17">
        <v>0</v>
      </c>
      <c r="T174" s="17">
        <v>0</v>
      </c>
      <c r="U174" s="17">
        <v>0</v>
      </c>
      <c r="V174" s="17">
        <v>0</v>
      </c>
      <c r="W174" s="17">
        <v>0</v>
      </c>
      <c r="X174" s="17">
        <v>0</v>
      </c>
      <c r="Y174" s="17">
        <v>0</v>
      </c>
      <c r="Z174" s="17">
        <v>0</v>
      </c>
      <c r="AA174" s="17">
        <v>0</v>
      </c>
      <c r="AB174" s="17">
        <v>0</v>
      </c>
      <c r="AC174" s="17">
        <v>0</v>
      </c>
      <c r="AD174" s="17">
        <v>0</v>
      </c>
      <c r="AE174" s="17">
        <v>0</v>
      </c>
    </row>
    <row r="175" spans="1:31" ht="15.95" hidden="1" customHeight="1" outlineLevel="2" x14ac:dyDescent="0.2">
      <c r="B175" s="26" t="s">
        <v>207</v>
      </c>
      <c r="C175" s="26" t="s">
        <v>202</v>
      </c>
      <c r="D175" s="26" t="str">
        <f>VLOOKUP(C175,[1]KEYS!$A$1:$B$2332,2,FALSE)</f>
        <v>CHAFFEY COMMUNITY COLLEGE</v>
      </c>
      <c r="E175" s="27">
        <f t="shared" si="4"/>
        <v>546441.70605777134</v>
      </c>
      <c r="F175" s="17">
        <v>0</v>
      </c>
      <c r="G175" s="17">
        <v>0</v>
      </c>
      <c r="H175" s="17">
        <v>0</v>
      </c>
      <c r="I175" s="17">
        <v>0</v>
      </c>
      <c r="J175" s="17">
        <v>115193.52983456528</v>
      </c>
      <c r="K175" s="17">
        <v>0</v>
      </c>
      <c r="L175" s="17">
        <v>235961.03931976235</v>
      </c>
      <c r="M175" s="17">
        <v>0</v>
      </c>
      <c r="N175" s="17">
        <v>0</v>
      </c>
      <c r="O175" s="17">
        <v>0</v>
      </c>
      <c r="P175" s="17">
        <v>0</v>
      </c>
      <c r="Q175" s="17">
        <v>0</v>
      </c>
      <c r="R175" s="17">
        <v>38116.009982204669</v>
      </c>
      <c r="S175" s="17">
        <v>0</v>
      </c>
      <c r="T175" s="17">
        <v>11339.742292278494</v>
      </c>
      <c r="U175" s="17">
        <v>97144.134536196507</v>
      </c>
      <c r="V175" s="17">
        <v>0</v>
      </c>
      <c r="W175" s="17">
        <v>3079.5775066313254</v>
      </c>
      <c r="X175" s="17">
        <v>0</v>
      </c>
      <c r="Y175" s="17">
        <v>34987.573972554666</v>
      </c>
      <c r="Z175" s="17">
        <v>0</v>
      </c>
      <c r="AA175" s="17">
        <v>10620.098613578006</v>
      </c>
      <c r="AB175" s="17">
        <v>0</v>
      </c>
      <c r="AC175" s="17">
        <v>0</v>
      </c>
      <c r="AD175" s="17">
        <v>0</v>
      </c>
      <c r="AE175" s="17">
        <v>0</v>
      </c>
    </row>
    <row r="176" spans="1:31" ht="15.95" hidden="1" customHeight="1" outlineLevel="2" x14ac:dyDescent="0.2">
      <c r="B176" s="26" t="s">
        <v>207</v>
      </c>
      <c r="C176" s="26" t="s">
        <v>203</v>
      </c>
      <c r="D176" s="26" t="str">
        <f>VLOOKUP(C176,[1]KEYS!$A$1:$B$2332,2,FALSE)</f>
        <v>COPPER MOUNTAIN COMM COLL DISTRICT</v>
      </c>
      <c r="E176" s="27">
        <f t="shared" si="4"/>
        <v>75315.89137934192</v>
      </c>
      <c r="F176" s="17">
        <v>0</v>
      </c>
      <c r="G176" s="17">
        <v>0</v>
      </c>
      <c r="H176" s="17">
        <v>0</v>
      </c>
      <c r="I176" s="17">
        <v>0</v>
      </c>
      <c r="J176" s="17">
        <v>0</v>
      </c>
      <c r="K176" s="17">
        <v>0</v>
      </c>
      <c r="L176" s="17">
        <v>0</v>
      </c>
      <c r="M176" s="17">
        <v>0</v>
      </c>
      <c r="N176" s="17">
        <v>0</v>
      </c>
      <c r="O176" s="17">
        <v>0</v>
      </c>
      <c r="P176" s="17">
        <v>0</v>
      </c>
      <c r="Q176" s="17">
        <v>0</v>
      </c>
      <c r="R176" s="17">
        <v>0</v>
      </c>
      <c r="S176" s="17">
        <v>0</v>
      </c>
      <c r="T176" s="17">
        <v>0</v>
      </c>
      <c r="U176" s="17">
        <v>0</v>
      </c>
      <c r="V176" s="17">
        <v>0</v>
      </c>
      <c r="W176" s="17">
        <v>0</v>
      </c>
      <c r="X176" s="17">
        <v>0</v>
      </c>
      <c r="Y176" s="17">
        <v>0</v>
      </c>
      <c r="Z176" s="17">
        <v>19082.972334428385</v>
      </c>
      <c r="AA176" s="17">
        <v>0</v>
      </c>
      <c r="AB176" s="17">
        <v>0</v>
      </c>
      <c r="AC176" s="17">
        <v>0</v>
      </c>
      <c r="AD176" s="17">
        <v>0</v>
      </c>
      <c r="AE176" s="17">
        <v>56232.919044913528</v>
      </c>
    </row>
    <row r="177" spans="1:31" ht="15.95" hidden="1" customHeight="1" outlineLevel="2" x14ac:dyDescent="0.2">
      <c r="B177" s="26" t="s">
        <v>207</v>
      </c>
      <c r="C177" s="26" t="s">
        <v>204</v>
      </c>
      <c r="D177" s="26" t="str">
        <f>VLOOKUP(C177,[1]KEYS!$A$1:$B$2332,2,FALSE)</f>
        <v>SAN BERNARDINO COMMUNITY COLLEGE</v>
      </c>
      <c r="E177" s="27">
        <f t="shared" si="4"/>
        <v>400098.11505750491</v>
      </c>
      <c r="F177" s="17">
        <v>0</v>
      </c>
      <c r="G177" s="17">
        <v>0</v>
      </c>
      <c r="H177" s="17">
        <v>0</v>
      </c>
      <c r="I177" s="17">
        <v>7482.2122948880924</v>
      </c>
      <c r="J177" s="17">
        <v>0</v>
      </c>
      <c r="K177" s="17">
        <v>6109.0184702616789</v>
      </c>
      <c r="L177" s="17">
        <v>44673.225896085547</v>
      </c>
      <c r="M177" s="17">
        <v>4902.367325088373</v>
      </c>
      <c r="N177" s="17">
        <v>0</v>
      </c>
      <c r="O177" s="17">
        <v>49366.445741933567</v>
      </c>
      <c r="P177" s="17">
        <v>179340.55286177254</v>
      </c>
      <c r="Q177" s="17">
        <v>4817.9650072725008</v>
      </c>
      <c r="R177" s="17">
        <v>0</v>
      </c>
      <c r="S177" s="17">
        <v>0</v>
      </c>
      <c r="T177" s="17">
        <v>0</v>
      </c>
      <c r="U177" s="17">
        <v>0</v>
      </c>
      <c r="V177" s="17">
        <v>6262.069334993228</v>
      </c>
      <c r="W177" s="17">
        <v>94296.744823643821</v>
      </c>
      <c r="X177" s="17">
        <v>5006.0270055406072</v>
      </c>
      <c r="Y177" s="17">
        <v>1496.0751257999436</v>
      </c>
      <c r="Z177" s="17">
        <v>0</v>
      </c>
      <c r="AA177" s="17">
        <v>0</v>
      </c>
      <c r="AB177" s="17">
        <v>0</v>
      </c>
      <c r="AC177" s="17">
        <v>0</v>
      </c>
      <c r="AD177" s="17">
        <v>-3654.5888297749771</v>
      </c>
      <c r="AE177" s="17">
        <v>0</v>
      </c>
    </row>
    <row r="178" spans="1:31" ht="15.95" hidden="1" customHeight="1" outlineLevel="2" x14ac:dyDescent="0.2">
      <c r="B178" s="26" t="s">
        <v>207</v>
      </c>
      <c r="C178" s="26" t="s">
        <v>205</v>
      </c>
      <c r="D178" s="26" t="str">
        <f>VLOOKUP(C178,[1]KEYS!$A$1:$B$2332,2,FALSE)</f>
        <v>VICTOR VALLEY COMMUNITY COLLEGE</v>
      </c>
      <c r="E178" s="27">
        <f t="shared" si="4"/>
        <v>759545.28386508604</v>
      </c>
      <c r="F178" s="17">
        <v>1484.8468585299249</v>
      </c>
      <c r="G178" s="17">
        <v>13700.993353921282</v>
      </c>
      <c r="H178" s="17">
        <v>0</v>
      </c>
      <c r="I178" s="17">
        <v>0</v>
      </c>
      <c r="J178" s="17">
        <v>0</v>
      </c>
      <c r="K178" s="17">
        <v>0</v>
      </c>
      <c r="L178" s="17">
        <v>0</v>
      </c>
      <c r="M178" s="17">
        <v>0</v>
      </c>
      <c r="N178" s="17">
        <v>287735.74051846063</v>
      </c>
      <c r="O178" s="17">
        <v>0</v>
      </c>
      <c r="P178" s="17">
        <v>0</v>
      </c>
      <c r="Q178" s="17">
        <v>0</v>
      </c>
      <c r="R178" s="17">
        <v>0</v>
      </c>
      <c r="S178" s="17">
        <v>0</v>
      </c>
      <c r="T178" s="17">
        <v>0</v>
      </c>
      <c r="U178" s="17">
        <v>0</v>
      </c>
      <c r="V178" s="17">
        <v>0</v>
      </c>
      <c r="W178" s="17">
        <v>0</v>
      </c>
      <c r="X178" s="17">
        <v>0</v>
      </c>
      <c r="Y178" s="17">
        <v>0</v>
      </c>
      <c r="Z178" s="17">
        <v>0</v>
      </c>
      <c r="AA178" s="17">
        <v>0</v>
      </c>
      <c r="AB178" s="17">
        <v>123882.82857259674</v>
      </c>
      <c r="AC178" s="17">
        <v>332740.87456157751</v>
      </c>
      <c r="AD178" s="17">
        <v>0</v>
      </c>
      <c r="AE178" s="17">
        <v>0</v>
      </c>
    </row>
    <row r="179" spans="1:31" ht="15.95" customHeight="1" outlineLevel="1" collapsed="1" x14ac:dyDescent="0.2">
      <c r="A179" s="1">
        <v>27</v>
      </c>
      <c r="B179" s="29"/>
      <c r="C179" s="26"/>
      <c r="D179" s="9" t="s">
        <v>208</v>
      </c>
      <c r="E179" s="17">
        <f t="shared" ref="E179:AE179" si="10">SUBTOTAL(9,E174:E178)</f>
        <v>1788795.888011677</v>
      </c>
      <c r="F179" s="17">
        <f t="shared" si="10"/>
        <v>1484.8468585299249</v>
      </c>
      <c r="G179" s="17">
        <f t="shared" si="10"/>
        <v>13700.993353921282</v>
      </c>
      <c r="H179" s="17">
        <f t="shared" si="10"/>
        <v>7394.8916519727236</v>
      </c>
      <c r="I179" s="17">
        <f t="shared" si="10"/>
        <v>7482.2122948880924</v>
      </c>
      <c r="J179" s="17">
        <f t="shared" si="10"/>
        <v>115193.52983456528</v>
      </c>
      <c r="K179" s="17">
        <f t="shared" si="10"/>
        <v>6109.0184702616789</v>
      </c>
      <c r="L179" s="17">
        <f t="shared" si="10"/>
        <v>280634.26521584787</v>
      </c>
      <c r="M179" s="17">
        <f t="shared" si="10"/>
        <v>4902.367325088373</v>
      </c>
      <c r="N179" s="17">
        <f t="shared" si="10"/>
        <v>287735.74051846063</v>
      </c>
      <c r="O179" s="17">
        <f t="shared" si="10"/>
        <v>49366.445741933567</v>
      </c>
      <c r="P179" s="17">
        <f t="shared" si="10"/>
        <v>179340.55286177254</v>
      </c>
      <c r="Q179" s="17">
        <f t="shared" si="10"/>
        <v>4817.9650072725008</v>
      </c>
      <c r="R179" s="17">
        <f t="shared" si="10"/>
        <v>38116.009982204669</v>
      </c>
      <c r="S179" s="17">
        <f t="shared" si="10"/>
        <v>0</v>
      </c>
      <c r="T179" s="17">
        <f t="shared" si="10"/>
        <v>11339.742292278494</v>
      </c>
      <c r="U179" s="17">
        <f t="shared" si="10"/>
        <v>97144.134536196507</v>
      </c>
      <c r="V179" s="17">
        <f t="shared" si="10"/>
        <v>6262.069334993228</v>
      </c>
      <c r="W179" s="17">
        <f t="shared" si="10"/>
        <v>97376.322330275143</v>
      </c>
      <c r="X179" s="17">
        <f t="shared" si="10"/>
        <v>5006.0270055406072</v>
      </c>
      <c r="Y179" s="17">
        <f t="shared" si="10"/>
        <v>36483.64909835461</v>
      </c>
      <c r="Z179" s="17">
        <f t="shared" si="10"/>
        <v>19082.972334428385</v>
      </c>
      <c r="AA179" s="17">
        <f t="shared" si="10"/>
        <v>10620.098613578006</v>
      </c>
      <c r="AB179" s="17">
        <f t="shared" si="10"/>
        <v>123882.82857259674</v>
      </c>
      <c r="AC179" s="17">
        <f t="shared" si="10"/>
        <v>332740.87456157751</v>
      </c>
      <c r="AD179" s="17">
        <f t="shared" si="10"/>
        <v>-3654.5888297749771</v>
      </c>
      <c r="AE179" s="17">
        <f t="shared" si="10"/>
        <v>56232.919044913528</v>
      </c>
    </row>
    <row r="180" spans="1:31" ht="15.95" hidden="1" customHeight="1" outlineLevel="2" x14ac:dyDescent="0.2">
      <c r="B180" s="26" t="s">
        <v>209</v>
      </c>
      <c r="C180" s="26" t="s">
        <v>210</v>
      </c>
      <c r="D180" s="26" t="str">
        <f>VLOOKUP(C180,[1]KEYS!$A$1:$B$2332,2,FALSE)</f>
        <v>SUPERINTENDENT OF SCHOOLS - COUNTY WIDE</v>
      </c>
      <c r="E180" s="27">
        <f t="shared" si="4"/>
        <v>20595.703982540599</v>
      </c>
      <c r="F180" s="17">
        <v>41.055114900107831</v>
      </c>
      <c r="G180" s="17">
        <v>378.63848544215932</v>
      </c>
      <c r="H180" s="17">
        <v>154.81859424339908</v>
      </c>
      <c r="I180" s="17">
        <v>264.37981288336118</v>
      </c>
      <c r="J180" s="17">
        <v>0</v>
      </c>
      <c r="K180" s="17">
        <v>988.73526200369054</v>
      </c>
      <c r="L180" s="17">
        <v>2827.77763251651</v>
      </c>
      <c r="M180" s="17">
        <v>0</v>
      </c>
      <c r="N180" s="17">
        <v>298.33876744092987</v>
      </c>
      <c r="O180" s="17">
        <v>384.7057598941912</v>
      </c>
      <c r="P180" s="17">
        <v>0</v>
      </c>
      <c r="Q180" s="17">
        <v>609.71811118808341</v>
      </c>
      <c r="R180" s="17">
        <v>2284.8414700977883</v>
      </c>
      <c r="S180" s="17">
        <v>0</v>
      </c>
      <c r="T180" s="17">
        <v>486.9043562193695</v>
      </c>
      <c r="U180" s="17">
        <v>4171.5751122987767</v>
      </c>
      <c r="V180" s="17">
        <v>221.26284927320609</v>
      </c>
      <c r="W180" s="17">
        <v>1883.7305210132845</v>
      </c>
      <c r="X180" s="17">
        <v>2430.7011386549807</v>
      </c>
      <c r="Y180" s="17">
        <v>1554.9879078512236</v>
      </c>
      <c r="Z180" s="17">
        <v>0</v>
      </c>
      <c r="AA180" s="17">
        <v>1294.8332958642072</v>
      </c>
      <c r="AB180" s="17">
        <v>16.676410362931378</v>
      </c>
      <c r="AC180" s="17">
        <v>84.805618292736739</v>
      </c>
      <c r="AD180" s="17">
        <v>-1087.96</v>
      </c>
      <c r="AE180" s="17">
        <v>1305.1777620996627</v>
      </c>
    </row>
    <row r="181" spans="1:31" ht="15.95" hidden="1" customHeight="1" outlineLevel="2" x14ac:dyDescent="0.2">
      <c r="B181" s="26" t="s">
        <v>209</v>
      </c>
      <c r="C181" s="26" t="s">
        <v>211</v>
      </c>
      <c r="D181" s="26" t="str">
        <f>VLOOKUP(C181,[1]KEYS!$A$1:$B$2332,2,FALSE)</f>
        <v>SUPERINTENDENT OF SCHOOLS - R O P</v>
      </c>
      <c r="E181" s="27">
        <f t="shared" si="4"/>
        <v>1590.8437575356686</v>
      </c>
      <c r="F181" s="17">
        <v>7.045167303829019</v>
      </c>
      <c r="G181" s="17">
        <v>64.913592697482187</v>
      </c>
      <c r="H181" s="17">
        <v>26.192725283188956</v>
      </c>
      <c r="I181" s="17">
        <v>45.324816158407437</v>
      </c>
      <c r="J181" s="17">
        <v>0</v>
      </c>
      <c r="K181" s="17">
        <v>33.138359518437582</v>
      </c>
      <c r="L181" s="17">
        <v>325.94021024921773</v>
      </c>
      <c r="M181" s="17">
        <v>0</v>
      </c>
      <c r="N181" s="17">
        <v>51.140455862929095</v>
      </c>
      <c r="O181" s="17">
        <v>11.726934142288172</v>
      </c>
      <c r="P181" s="17">
        <v>0</v>
      </c>
      <c r="Q181" s="17">
        <v>0</v>
      </c>
      <c r="R181" s="17">
        <v>0</v>
      </c>
      <c r="S181" s="17">
        <v>0</v>
      </c>
      <c r="T181" s="17">
        <v>0</v>
      </c>
      <c r="U181" s="17">
        <v>0</v>
      </c>
      <c r="V181" s="17">
        <v>0</v>
      </c>
      <c r="W181" s="17">
        <v>272.65979978515861</v>
      </c>
      <c r="X181" s="17">
        <v>346.05199368983654</v>
      </c>
      <c r="Y181" s="17">
        <v>165.53961085575801</v>
      </c>
      <c r="Z181" s="17">
        <v>0</v>
      </c>
      <c r="AA181" s="17">
        <v>0</v>
      </c>
      <c r="AB181" s="17">
        <v>2.8542683793539707</v>
      </c>
      <c r="AC181" s="17">
        <v>14.550857077323698</v>
      </c>
      <c r="AD181" s="17">
        <v>0</v>
      </c>
      <c r="AE181" s="17">
        <v>223.76496653245781</v>
      </c>
    </row>
    <row r="182" spans="1:31" ht="15.95" hidden="1" customHeight="1" outlineLevel="2" x14ac:dyDescent="0.2">
      <c r="B182" s="26" t="s">
        <v>209</v>
      </c>
      <c r="C182" s="26" t="s">
        <v>212</v>
      </c>
      <c r="D182" s="26" t="str">
        <f>VLOOKUP(C182,[1]KEYS!$A$1:$B$2332,2,FALSE)</f>
        <v>SUPERINTENDENT OF SCHOOLS - PHYS HAND</v>
      </c>
      <c r="E182" s="27">
        <f t="shared" si="4"/>
        <v>5885.3411330134768</v>
      </c>
      <c r="F182" s="17">
        <v>16.137037790260031</v>
      </c>
      <c r="G182" s="17">
        <v>148.94239454489363</v>
      </c>
      <c r="H182" s="17">
        <v>61.052708410740657</v>
      </c>
      <c r="I182" s="17">
        <v>103.99100068341474</v>
      </c>
      <c r="J182" s="17">
        <v>0</v>
      </c>
      <c r="K182" s="17">
        <v>389.65352082386858</v>
      </c>
      <c r="L182" s="17">
        <v>1112.3099882995991</v>
      </c>
      <c r="M182" s="17">
        <v>0</v>
      </c>
      <c r="N182" s="17">
        <v>117.33856682128302</v>
      </c>
      <c r="O182" s="17">
        <v>124.42505438093326</v>
      </c>
      <c r="P182" s="17">
        <v>0</v>
      </c>
      <c r="Q182" s="17">
        <v>239.84509710283925</v>
      </c>
      <c r="R182" s="17">
        <v>0</v>
      </c>
      <c r="S182" s="17">
        <v>0</v>
      </c>
      <c r="T182" s="17">
        <v>47.095603343895888</v>
      </c>
      <c r="U182" s="17">
        <v>1640.5197558589311</v>
      </c>
      <c r="V182" s="17">
        <v>87.038433847529461</v>
      </c>
      <c r="W182" s="17">
        <v>426.64013251732649</v>
      </c>
      <c r="X182" s="17">
        <v>161.12233734832711</v>
      </c>
      <c r="Y182" s="17">
        <v>611.71103467987632</v>
      </c>
      <c r="Z182" s="17">
        <v>0</v>
      </c>
      <c r="AA182" s="17">
        <v>472.15297763721418</v>
      </c>
      <c r="AB182" s="17">
        <v>6.5705299713024958</v>
      </c>
      <c r="AC182" s="17">
        <v>33.361682724941254</v>
      </c>
      <c r="AD182" s="17">
        <v>-427.96</v>
      </c>
      <c r="AE182" s="17">
        <v>513.39327622629935</v>
      </c>
    </row>
    <row r="183" spans="1:31" ht="15.95" hidden="1" customHeight="1" outlineLevel="2" x14ac:dyDescent="0.2">
      <c r="B183" s="26" t="s">
        <v>209</v>
      </c>
      <c r="C183" s="26" t="s">
        <v>213</v>
      </c>
      <c r="D183" s="26" t="str">
        <f>VLOOKUP(C183,[1]KEYS!$A$1:$B$2332,2,FALSE)</f>
        <v>SUPERINTENDENT OF SCHOOLS - MENT RET</v>
      </c>
      <c r="E183" s="27">
        <f t="shared" si="4"/>
        <v>3810.411137720429</v>
      </c>
      <c r="F183" s="17">
        <v>12.964611918160406</v>
      </c>
      <c r="G183" s="17">
        <v>119.58460236734517</v>
      </c>
      <c r="H183" s="17">
        <v>0</v>
      </c>
      <c r="I183" s="17">
        <v>83.503094771467616</v>
      </c>
      <c r="J183" s="17">
        <v>0</v>
      </c>
      <c r="K183" s="17">
        <v>61.217867825017507</v>
      </c>
      <c r="L183" s="17">
        <v>888.28697229599788</v>
      </c>
      <c r="M183" s="17">
        <v>0</v>
      </c>
      <c r="N183" s="17">
        <v>-190.24669932203216</v>
      </c>
      <c r="O183" s="17">
        <v>0</v>
      </c>
      <c r="P183" s="17">
        <v>0</v>
      </c>
      <c r="Q183" s="17">
        <v>0</v>
      </c>
      <c r="R183" s="17">
        <v>0</v>
      </c>
      <c r="S183" s="17">
        <v>0</v>
      </c>
      <c r="T183" s="17">
        <v>37.815038058343426</v>
      </c>
      <c r="U183" s="17">
        <v>1317.5963904129151</v>
      </c>
      <c r="V183" s="17">
        <v>0</v>
      </c>
      <c r="W183" s="17">
        <v>502.2934155869026</v>
      </c>
      <c r="X183" s="17">
        <v>0</v>
      </c>
      <c r="Y183" s="17">
        <v>491.16877136937512</v>
      </c>
      <c r="Z183" s="17">
        <v>0</v>
      </c>
      <c r="AA183" s="17">
        <v>379.07152936130888</v>
      </c>
      <c r="AB183" s="17">
        <v>5.2799675428052444</v>
      </c>
      <c r="AC183" s="17">
        <v>26.791515373093411</v>
      </c>
      <c r="AD183" s="17">
        <v>-337.15</v>
      </c>
      <c r="AE183" s="17">
        <v>412.23406015972938</v>
      </c>
    </row>
    <row r="184" spans="1:31" ht="15.95" hidden="1" customHeight="1" outlineLevel="2" x14ac:dyDescent="0.2">
      <c r="B184" s="26" t="s">
        <v>209</v>
      </c>
      <c r="C184" s="26" t="s">
        <v>214</v>
      </c>
      <c r="D184" s="26" t="str">
        <f>VLOOKUP(C184,[1]KEYS!$A$1:$B$2332,2,FALSE)</f>
        <v>SUPERINTENDENT OF SCHOOLS - DEV CENTER</v>
      </c>
      <c r="E184" s="27">
        <f t="shared" si="4"/>
        <v>1238.5945497624439</v>
      </c>
      <c r="F184" s="17">
        <v>4.2322627652645215</v>
      </c>
      <c r="G184" s="17">
        <v>39.045576715263337</v>
      </c>
      <c r="H184" s="17">
        <v>15.988055333983839</v>
      </c>
      <c r="I184" s="17">
        <v>27.268020136820301</v>
      </c>
      <c r="J184" s="17">
        <v>0</v>
      </c>
      <c r="K184" s="17">
        <v>102.15938066832607</v>
      </c>
      <c r="L184" s="17">
        <v>104.60652840568956</v>
      </c>
      <c r="M184" s="17">
        <v>0</v>
      </c>
      <c r="N184" s="17">
        <v>-62.133720581035021</v>
      </c>
      <c r="O184" s="17">
        <v>32.61011568288977</v>
      </c>
      <c r="P184" s="17">
        <v>0</v>
      </c>
      <c r="Q184" s="17">
        <v>62.872141273356711</v>
      </c>
      <c r="R184" s="17">
        <v>0</v>
      </c>
      <c r="S184" s="17">
        <v>0</v>
      </c>
      <c r="T184" s="17">
        <v>12.354549198267591</v>
      </c>
      <c r="U184" s="17">
        <v>429.9542296185125</v>
      </c>
      <c r="V184" s="17">
        <v>22.812505403654818</v>
      </c>
      <c r="W184" s="17">
        <v>180.60602207683513</v>
      </c>
      <c r="X184" s="17">
        <v>43.380889809471277</v>
      </c>
      <c r="Y184" s="17">
        <v>66.232181681313861</v>
      </c>
      <c r="Z184" s="17">
        <v>0</v>
      </c>
      <c r="AA184" s="17">
        <v>123.74555015673231</v>
      </c>
      <c r="AB184" s="17">
        <v>1.7133357997207921</v>
      </c>
      <c r="AC184" s="17">
        <v>8.7444895013698574</v>
      </c>
      <c r="AD184" s="17">
        <v>-112.18</v>
      </c>
      <c r="AE184" s="17">
        <v>134.58243611600665</v>
      </c>
    </row>
    <row r="185" spans="1:31" ht="15.95" customHeight="1" outlineLevel="1" collapsed="1" x14ac:dyDescent="0.2">
      <c r="A185" s="1">
        <v>28</v>
      </c>
      <c r="B185" s="29"/>
      <c r="C185" s="26"/>
      <c r="D185" s="9" t="s">
        <v>215</v>
      </c>
      <c r="E185" s="17">
        <f t="shared" ref="E185:AE185" si="11">SUBTOTAL(9,E180:E184)</f>
        <v>33120.894560572619</v>
      </c>
      <c r="F185" s="17">
        <f t="shared" si="11"/>
        <v>81.434194677621804</v>
      </c>
      <c r="G185" s="17">
        <f t="shared" si="11"/>
        <v>751.12465176714363</v>
      </c>
      <c r="H185" s="17">
        <f t="shared" si="11"/>
        <v>258.05208327131254</v>
      </c>
      <c r="I185" s="17">
        <f t="shared" si="11"/>
        <v>524.46674463347131</v>
      </c>
      <c r="J185" s="17">
        <f t="shared" si="11"/>
        <v>0</v>
      </c>
      <c r="K185" s="17">
        <f t="shared" si="11"/>
        <v>1574.9043908393403</v>
      </c>
      <c r="L185" s="17">
        <f t="shared" si="11"/>
        <v>5258.9213317670137</v>
      </c>
      <c r="M185" s="17">
        <f t="shared" si="11"/>
        <v>0</v>
      </c>
      <c r="N185" s="17">
        <f t="shared" si="11"/>
        <v>214.4373702220748</v>
      </c>
      <c r="O185" s="17">
        <f t="shared" si="11"/>
        <v>553.46786410030234</v>
      </c>
      <c r="P185" s="17">
        <f t="shared" si="11"/>
        <v>0</v>
      </c>
      <c r="Q185" s="17">
        <f t="shared" si="11"/>
        <v>912.43534956427936</v>
      </c>
      <c r="R185" s="17">
        <f t="shared" si="11"/>
        <v>2284.8414700977883</v>
      </c>
      <c r="S185" s="17">
        <f t="shared" si="11"/>
        <v>0</v>
      </c>
      <c r="T185" s="17">
        <f t="shared" si="11"/>
        <v>584.16954681987647</v>
      </c>
      <c r="U185" s="17">
        <f t="shared" si="11"/>
        <v>7559.6454881891359</v>
      </c>
      <c r="V185" s="17">
        <f t="shared" si="11"/>
        <v>331.11378852439037</v>
      </c>
      <c r="W185" s="17">
        <f t="shared" si="11"/>
        <v>3265.929890979507</v>
      </c>
      <c r="X185" s="17">
        <f t="shared" si="11"/>
        <v>2981.2563595026159</v>
      </c>
      <c r="Y185" s="17">
        <f t="shared" si="11"/>
        <v>2889.6395064375465</v>
      </c>
      <c r="Z185" s="17">
        <f t="shared" si="11"/>
        <v>0</v>
      </c>
      <c r="AA185" s="17">
        <f t="shared" si="11"/>
        <v>2269.803353019463</v>
      </c>
      <c r="AB185" s="17">
        <f t="shared" si="11"/>
        <v>33.094512056113885</v>
      </c>
      <c r="AC185" s="17">
        <f t="shared" si="11"/>
        <v>168.25416296946494</v>
      </c>
      <c r="AD185" s="17">
        <f t="shared" si="11"/>
        <v>-1965.2500000000002</v>
      </c>
      <c r="AE185" s="17">
        <f t="shared" si="11"/>
        <v>2589.152501134156</v>
      </c>
    </row>
    <row r="186" spans="1:31" ht="15.95" hidden="1" customHeight="1" outlineLevel="2" x14ac:dyDescent="0.2">
      <c r="B186" s="26" t="s">
        <v>216</v>
      </c>
      <c r="C186" s="26" t="s">
        <v>210</v>
      </c>
      <c r="D186" s="26" t="str">
        <f>VLOOKUP(C186,[1]KEYS!$A$1:$B$2332,2,FALSE)</f>
        <v>SUPERINTENDENT OF SCHOOLS - COUNTY WIDE</v>
      </c>
      <c r="E186" s="27">
        <f t="shared" si="4"/>
        <v>360141.20401463291</v>
      </c>
      <c r="F186" s="17">
        <v>2454.9264309843916</v>
      </c>
      <c r="G186" s="17">
        <v>1614.1740695165745</v>
      </c>
      <c r="H186" s="17">
        <v>660.0482175639645</v>
      </c>
      <c r="I186" s="17">
        <v>1127.055518081698</v>
      </c>
      <c r="J186" s="17">
        <v>13669.459376136194</v>
      </c>
      <c r="K186" s="17">
        <v>656.48373817170352</v>
      </c>
      <c r="L186" s="17">
        <v>25029.836444770775</v>
      </c>
      <c r="M186" s="17">
        <v>16566.277331473746</v>
      </c>
      <c r="N186" s="17">
        <v>53147.148865934505</v>
      </c>
      <c r="O186" s="17">
        <v>3402.9536950201295</v>
      </c>
      <c r="P186" s="17">
        <v>90546.359330204286</v>
      </c>
      <c r="Q186" s="17">
        <v>725.70603525309355</v>
      </c>
      <c r="R186" s="17">
        <v>8363.6287128137519</v>
      </c>
      <c r="S186" s="17">
        <v>0</v>
      </c>
      <c r="T186" s="17">
        <v>2075.7214659878387</v>
      </c>
      <c r="U186" s="17">
        <v>17784.094952431627</v>
      </c>
      <c r="V186" s="17">
        <v>943.2937258489311</v>
      </c>
      <c r="W186" s="17">
        <v>11085.083215938925</v>
      </c>
      <c r="X186" s="17">
        <v>6927.21260190253</v>
      </c>
      <c r="Y186" s="17">
        <v>6629.1905545236414</v>
      </c>
      <c r="Z186" s="17">
        <v>3512.0361672337513</v>
      </c>
      <c r="AA186" s="17">
        <v>2608.4869105425041</v>
      </c>
      <c r="AB186" s="17">
        <v>9485.5336792286398</v>
      </c>
      <c r="AC186" s="17">
        <v>77817.120388441748</v>
      </c>
      <c r="AD186" s="17">
        <v>733.42914210242293</v>
      </c>
      <c r="AE186" s="17">
        <v>2575.943444525451</v>
      </c>
    </row>
    <row r="187" spans="1:31" ht="15.95" hidden="1" customHeight="1" outlineLevel="2" x14ac:dyDescent="0.2">
      <c r="B187" s="26" t="s">
        <v>216</v>
      </c>
      <c r="C187" s="26" t="s">
        <v>211</v>
      </c>
      <c r="D187" s="26" t="str">
        <f>VLOOKUP(C187,[1]KEYS!$A$1:$B$2332,2,FALSE)</f>
        <v>SUPERINTENDENT OF SCHOOLS - R O P</v>
      </c>
      <c r="E187" s="27">
        <f t="shared" si="4"/>
        <v>40600.69249065948</v>
      </c>
      <c r="F187" s="17">
        <v>424.60058944993108</v>
      </c>
      <c r="G187" s="17">
        <v>276.73636886821362</v>
      </c>
      <c r="H187" s="17">
        <v>111.60424989148983</v>
      </c>
      <c r="I187" s="17">
        <v>193.21316362268436</v>
      </c>
      <c r="J187" s="17">
        <v>0</v>
      </c>
      <c r="K187" s="17">
        <v>2.5579200893219296</v>
      </c>
      <c r="L187" s="17">
        <v>2589.7484846215739</v>
      </c>
      <c r="M187" s="17">
        <v>0</v>
      </c>
      <c r="N187" s="17">
        <v>9111.7820848207775</v>
      </c>
      <c r="O187" s="17">
        <v>254.35396913832497</v>
      </c>
      <c r="P187" s="17">
        <v>8697.3942096849569</v>
      </c>
      <c r="Q187" s="17">
        <v>0</v>
      </c>
      <c r="R187" s="17">
        <v>0</v>
      </c>
      <c r="S187" s="17">
        <v>0</v>
      </c>
      <c r="T187" s="17">
        <v>0</v>
      </c>
      <c r="U187" s="17">
        <v>0</v>
      </c>
      <c r="V187" s="17">
        <v>0</v>
      </c>
      <c r="W187" s="17">
        <v>1187.9807144875551</v>
      </c>
      <c r="X187" s="17">
        <v>884.45398727945542</v>
      </c>
      <c r="Y187" s="17">
        <v>705.69465680612655</v>
      </c>
      <c r="Z187" s="17">
        <v>602.11988772332643</v>
      </c>
      <c r="AA187" s="17">
        <v>0</v>
      </c>
      <c r="AB187" s="17">
        <v>1625.5698782206086</v>
      </c>
      <c r="AC187" s="17">
        <v>13342.301673734102</v>
      </c>
      <c r="AD187" s="17">
        <v>0</v>
      </c>
      <c r="AE187" s="17">
        <v>590.5806522210305</v>
      </c>
    </row>
    <row r="188" spans="1:31" ht="15.95" hidden="1" customHeight="1" outlineLevel="2" x14ac:dyDescent="0.2">
      <c r="B188" s="26" t="s">
        <v>216</v>
      </c>
      <c r="C188" s="26" t="s">
        <v>212</v>
      </c>
      <c r="D188" s="26" t="str">
        <f>VLOOKUP(C188,[1]KEYS!$A$1:$B$2332,2,FALSE)</f>
        <v>SUPERINTENDENT OF SCHOOLS - PHYS HAND</v>
      </c>
      <c r="E188" s="27">
        <f t="shared" si="4"/>
        <v>115754.71507410734</v>
      </c>
      <c r="F188" s="17">
        <v>945.67605358648518</v>
      </c>
      <c r="G188" s="17">
        <v>634.92126095454705</v>
      </c>
      <c r="H188" s="17">
        <v>260.30154638263127</v>
      </c>
      <c r="I188" s="17">
        <v>443.31584501876819</v>
      </c>
      <c r="J188" s="17">
        <v>5375.4673659161363</v>
      </c>
      <c r="K188" s="17">
        <v>258.9773197098699</v>
      </c>
      <c r="L188" s="17">
        <v>9846.2684072941302</v>
      </c>
      <c r="M188" s="17">
        <v>6516.4721030625324</v>
      </c>
      <c r="N188" s="17">
        <v>20906.232859749638</v>
      </c>
      <c r="O188" s="17">
        <v>755.08941483184185</v>
      </c>
      <c r="P188" s="17">
        <v>15688.274348859937</v>
      </c>
      <c r="Q188" s="17">
        <v>285.485802531525</v>
      </c>
      <c r="R188" s="17">
        <v>10.03029286996512</v>
      </c>
      <c r="S188" s="17">
        <v>0</v>
      </c>
      <c r="T188" s="17">
        <v>200.76178267660887</v>
      </c>
      <c r="U188" s="17">
        <v>6993.7852749775484</v>
      </c>
      <c r="V188" s="17">
        <v>371.00358640262556</v>
      </c>
      <c r="W188" s="17">
        <v>4674.759550080038</v>
      </c>
      <c r="X188" s="17">
        <v>765.52180744094483</v>
      </c>
      <c r="Y188" s="17">
        <v>2607.8049373194726</v>
      </c>
      <c r="Z188" s="17">
        <v>1381.4753227310375</v>
      </c>
      <c r="AA188" s="17">
        <v>847.98421028640382</v>
      </c>
      <c r="AB188" s="17">
        <v>3731.8805437012697</v>
      </c>
      <c r="AC188" s="17">
        <v>30609.76526946131</v>
      </c>
      <c r="AD188" s="17">
        <v>288.49420055570499</v>
      </c>
      <c r="AE188" s="17">
        <v>1354.9659677063553</v>
      </c>
    </row>
    <row r="189" spans="1:31" ht="15.95" hidden="1" customHeight="1" outlineLevel="2" x14ac:dyDescent="0.2">
      <c r="B189" s="26" t="s">
        <v>216</v>
      </c>
      <c r="C189" s="26" t="s">
        <v>213</v>
      </c>
      <c r="D189" s="26" t="str">
        <f>VLOOKUP(C189,[1]KEYS!$A$1:$B$2332,2,FALSE)</f>
        <v>SUPERINTENDENT OF SCHOOLS - MENT RET</v>
      </c>
      <c r="E189" s="27">
        <f t="shared" si="4"/>
        <v>70424.225535558973</v>
      </c>
      <c r="F189" s="17">
        <v>756.74732631542167</v>
      </c>
      <c r="G189" s="17">
        <v>509.83014693447177</v>
      </c>
      <c r="H189" s="17">
        <v>0</v>
      </c>
      <c r="I189" s="17">
        <v>355.98319349941465</v>
      </c>
      <c r="J189" s="17">
        <v>4316.1715205857208</v>
      </c>
      <c r="K189" s="17">
        <v>5.5253228789530615</v>
      </c>
      <c r="L189" s="17">
        <v>6597.6520033666138</v>
      </c>
      <c r="M189" s="17">
        <v>0</v>
      </c>
      <c r="N189" s="17">
        <v>17070.432902555309</v>
      </c>
      <c r="O189" s="17">
        <v>0</v>
      </c>
      <c r="P189" s="17">
        <v>0</v>
      </c>
      <c r="Q189" s="17">
        <v>0</v>
      </c>
      <c r="R189" s="17">
        <v>10.030418655983304</v>
      </c>
      <c r="S189" s="17">
        <v>0</v>
      </c>
      <c r="T189" s="17">
        <v>161.20358330135883</v>
      </c>
      <c r="U189" s="17">
        <v>5617.0951380761126</v>
      </c>
      <c r="V189" s="17">
        <v>0</v>
      </c>
      <c r="W189" s="17">
        <v>2188.6012450471821</v>
      </c>
      <c r="X189" s="17">
        <v>59.74027484785649</v>
      </c>
      <c r="Y189" s="17">
        <v>2093.8752884694418</v>
      </c>
      <c r="Z189" s="17">
        <v>1109.2537727865229</v>
      </c>
      <c r="AA189" s="17">
        <v>680.70281876269598</v>
      </c>
      <c r="AB189" s="17">
        <v>2996.9701804087399</v>
      </c>
      <c r="AC189" s="17">
        <v>24579.136765248812</v>
      </c>
      <c r="AD189" s="17">
        <v>227.28165777841582</v>
      </c>
      <c r="AE189" s="17">
        <v>1087.9919760399628</v>
      </c>
    </row>
    <row r="190" spans="1:31" ht="15.95" hidden="1" customHeight="1" outlineLevel="2" x14ac:dyDescent="0.2">
      <c r="B190" s="26" t="s">
        <v>216</v>
      </c>
      <c r="C190" s="26" t="s">
        <v>214</v>
      </c>
      <c r="D190" s="26" t="str">
        <f>VLOOKUP(C190,[1]KEYS!$A$1:$B$2332,2,FALSE)</f>
        <v>SUPERINTENDENT OF SCHOOLS - DEV CENTER</v>
      </c>
      <c r="E190" s="27">
        <f t="shared" si="4"/>
        <v>28306.749308335351</v>
      </c>
      <c r="F190" s="17">
        <v>237.25087417972816</v>
      </c>
      <c r="G190" s="17">
        <v>166.43114283875417</v>
      </c>
      <c r="H190" s="17">
        <v>68.152235897510081</v>
      </c>
      <c r="I190" s="17">
        <v>116.21103321486552</v>
      </c>
      <c r="J190" s="17">
        <v>1408.4688306562809</v>
      </c>
      <c r="K190" s="17">
        <v>67.951062718333233</v>
      </c>
      <c r="L190" s="17">
        <v>1062.1718594052354</v>
      </c>
      <c r="M190" s="17">
        <v>1708.1976346902388</v>
      </c>
      <c r="N190" s="17">
        <v>5573.2639023875663</v>
      </c>
      <c r="O190" s="17">
        <v>197.92322390389762</v>
      </c>
      <c r="P190" s="17">
        <v>4046.3552802557651</v>
      </c>
      <c r="Q190" s="17">
        <v>74.836646091576256</v>
      </c>
      <c r="R190" s="17">
        <v>5.0251464349825596</v>
      </c>
      <c r="S190" s="17">
        <v>0</v>
      </c>
      <c r="T190" s="17">
        <v>52.640446582088153</v>
      </c>
      <c r="U190" s="17">
        <v>1832.9685578473429</v>
      </c>
      <c r="V190" s="17">
        <v>97.251470405054761</v>
      </c>
      <c r="W190" s="17">
        <v>1084.9381269331479</v>
      </c>
      <c r="X190" s="17">
        <v>205.60115911701425</v>
      </c>
      <c r="Y190" s="17">
        <v>282.4108797992854</v>
      </c>
      <c r="Z190" s="17">
        <v>362.11874205757971</v>
      </c>
      <c r="AA190" s="17">
        <v>222.2408301600521</v>
      </c>
      <c r="AB190" s="17">
        <v>978.37218560916676</v>
      </c>
      <c r="AC190" s="17">
        <v>8025.1721880520981</v>
      </c>
      <c r="AD190" s="17">
        <v>75.621337559253305</v>
      </c>
      <c r="AE190" s="17">
        <v>355.17451153853534</v>
      </c>
    </row>
    <row r="191" spans="1:31" ht="15.95" customHeight="1" outlineLevel="1" collapsed="1" x14ac:dyDescent="0.2">
      <c r="A191" s="1">
        <v>29</v>
      </c>
      <c r="B191" s="29"/>
      <c r="C191" s="26"/>
      <c r="D191" s="9" t="s">
        <v>217</v>
      </c>
      <c r="E191" s="17">
        <f t="shared" ref="E191:AE191" si="12">SUBTOTAL(9,E186:E190)</f>
        <v>615227.58642329404</v>
      </c>
      <c r="F191" s="17">
        <f t="shared" si="12"/>
        <v>4819.2012745159582</v>
      </c>
      <c r="G191" s="17">
        <f t="shared" si="12"/>
        <v>3202.0929891125611</v>
      </c>
      <c r="H191" s="17">
        <f t="shared" si="12"/>
        <v>1100.1062497355958</v>
      </c>
      <c r="I191" s="17">
        <f t="shared" si="12"/>
        <v>2235.7787534374306</v>
      </c>
      <c r="J191" s="17">
        <f t="shared" si="12"/>
        <v>24769.567093294336</v>
      </c>
      <c r="K191" s="17">
        <f t="shared" si="12"/>
        <v>991.49536356818157</v>
      </c>
      <c r="L191" s="17">
        <f t="shared" si="12"/>
        <v>45125.677199458332</v>
      </c>
      <c r="M191" s="17">
        <f t="shared" si="12"/>
        <v>24790.947069226517</v>
      </c>
      <c r="N191" s="17">
        <f t="shared" si="12"/>
        <v>105808.86061544779</v>
      </c>
      <c r="O191" s="17">
        <f t="shared" si="12"/>
        <v>4610.3203028941934</v>
      </c>
      <c r="P191" s="17">
        <f t="shared" si="12"/>
        <v>118978.38316900494</v>
      </c>
      <c r="Q191" s="17">
        <f t="shared" si="12"/>
        <v>1086.0284838761947</v>
      </c>
      <c r="R191" s="17">
        <f t="shared" si="12"/>
        <v>8388.7145707746822</v>
      </c>
      <c r="S191" s="17">
        <f t="shared" si="12"/>
        <v>0</v>
      </c>
      <c r="T191" s="17">
        <f t="shared" si="12"/>
        <v>2490.3272785478948</v>
      </c>
      <c r="U191" s="17">
        <f t="shared" si="12"/>
        <v>32227.943923332634</v>
      </c>
      <c r="V191" s="17">
        <f t="shared" si="12"/>
        <v>1411.5487826566114</v>
      </c>
      <c r="W191" s="17">
        <f t="shared" si="12"/>
        <v>20221.362852486847</v>
      </c>
      <c r="X191" s="17">
        <f t="shared" si="12"/>
        <v>8842.5298305878005</v>
      </c>
      <c r="Y191" s="17">
        <f t="shared" si="12"/>
        <v>12318.976316917968</v>
      </c>
      <c r="Z191" s="17">
        <f t="shared" si="12"/>
        <v>6967.0038925322178</v>
      </c>
      <c r="AA191" s="17">
        <f t="shared" si="12"/>
        <v>4359.4147697516555</v>
      </c>
      <c r="AB191" s="17">
        <f t="shared" si="12"/>
        <v>18818.326467168423</v>
      </c>
      <c r="AC191" s="17">
        <f t="shared" si="12"/>
        <v>154373.49628493807</v>
      </c>
      <c r="AD191" s="17">
        <f t="shared" si="12"/>
        <v>1324.8263379957971</v>
      </c>
      <c r="AE191" s="17">
        <f t="shared" si="12"/>
        <v>5964.6565520313352</v>
      </c>
    </row>
    <row r="192" spans="1:31" ht="15.95" hidden="1" customHeight="1" outlineLevel="2" x14ac:dyDescent="0.2">
      <c r="B192" s="26" t="s">
        <v>218</v>
      </c>
      <c r="C192" s="26" t="s">
        <v>219</v>
      </c>
      <c r="D192" s="26" t="str">
        <f>VLOOKUP(C192,[1]KEYS!$A$1:$B$2332,2,FALSE)</f>
        <v xml:space="preserve">EDUCATION REVENUE AUGMENTATION FUND </v>
      </c>
      <c r="E192" s="27">
        <f>SUM(F192:AE192)</f>
        <v>3716678.4221263076</v>
      </c>
      <c r="F192" s="28">
        <v>9534.7266118532152</v>
      </c>
      <c r="G192" s="28">
        <v>87942.30042737459</v>
      </c>
      <c r="H192" s="28">
        <v>35944.17807793837</v>
      </c>
      <c r="I192" s="28">
        <v>61403.525847200581</v>
      </c>
      <c r="J192" s="28">
        <v>32981.414042136326</v>
      </c>
      <c r="K192" s="28">
        <v>35764.354410041502</v>
      </c>
      <c r="L192" s="28">
        <v>656783.0832189027</v>
      </c>
      <c r="M192" s="28">
        <v>40232.088408601638</v>
      </c>
      <c r="N192" s="28">
        <v>69294.936258455287</v>
      </c>
      <c r="O192" s="28">
        <v>89351.201217090755</v>
      </c>
      <c r="P192" s="28">
        <v>0</v>
      </c>
      <c r="Q192" s="28">
        <v>39537.109416984713</v>
      </c>
      <c r="R192" s="28">
        <v>101743.61455085292</v>
      </c>
      <c r="S192" s="28">
        <v>0</v>
      </c>
      <c r="T192" s="28">
        <v>113087.68762858104</v>
      </c>
      <c r="U192" s="28">
        <v>968856.88665257324</v>
      </c>
      <c r="V192" s="28">
        <v>51390.586754712451</v>
      </c>
      <c r="W192" s="28">
        <v>404498.87710571691</v>
      </c>
      <c r="X192" s="28">
        <v>311165.0776272277</v>
      </c>
      <c r="Y192" s="28">
        <v>361166.65591572155</v>
      </c>
      <c r="Z192" s="28">
        <v>15834.824830657659</v>
      </c>
      <c r="AA192" s="28">
        <v>120175.14066984037</v>
      </c>
      <c r="AB192" s="28">
        <v>90292.710623768187</v>
      </c>
      <c r="AC192" s="28">
        <v>19697.441830075957</v>
      </c>
      <c r="AD192" s="28">
        <v>0</v>
      </c>
      <c r="AE192" s="28">
        <v>0</v>
      </c>
    </row>
    <row r="193" spans="1:31" ht="15.95" customHeight="1" outlineLevel="1" collapsed="1" x14ac:dyDescent="0.2">
      <c r="A193" s="1">
        <v>30</v>
      </c>
      <c r="B193" s="29"/>
      <c r="C193" s="26"/>
      <c r="D193" s="9" t="s">
        <v>220</v>
      </c>
      <c r="E193" s="17">
        <f t="shared" ref="E193:AE193" si="13">SUBTOTAL(9,E192:E192)</f>
        <v>3716678.4221263076</v>
      </c>
      <c r="F193" s="17">
        <f t="shared" si="13"/>
        <v>9534.7266118532152</v>
      </c>
      <c r="G193" s="17">
        <f t="shared" si="13"/>
        <v>87942.30042737459</v>
      </c>
      <c r="H193" s="17">
        <f t="shared" si="13"/>
        <v>35944.17807793837</v>
      </c>
      <c r="I193" s="17">
        <f t="shared" si="13"/>
        <v>61403.525847200581</v>
      </c>
      <c r="J193" s="17">
        <f t="shared" si="13"/>
        <v>32981.414042136326</v>
      </c>
      <c r="K193" s="17">
        <f t="shared" si="13"/>
        <v>35764.354410041502</v>
      </c>
      <c r="L193" s="17">
        <f t="shared" si="13"/>
        <v>656783.0832189027</v>
      </c>
      <c r="M193" s="17">
        <f t="shared" si="13"/>
        <v>40232.088408601638</v>
      </c>
      <c r="N193" s="17">
        <f t="shared" si="13"/>
        <v>69294.936258455287</v>
      </c>
      <c r="O193" s="17">
        <f t="shared" si="13"/>
        <v>89351.201217090755</v>
      </c>
      <c r="P193" s="17">
        <f t="shared" si="13"/>
        <v>0</v>
      </c>
      <c r="Q193" s="17">
        <f t="shared" si="13"/>
        <v>39537.109416984713</v>
      </c>
      <c r="R193" s="17">
        <f t="shared" si="13"/>
        <v>101743.61455085292</v>
      </c>
      <c r="S193" s="17">
        <f t="shared" si="13"/>
        <v>0</v>
      </c>
      <c r="T193" s="17">
        <f t="shared" si="13"/>
        <v>113087.68762858104</v>
      </c>
      <c r="U193" s="17">
        <f t="shared" si="13"/>
        <v>968856.88665257324</v>
      </c>
      <c r="V193" s="17">
        <f t="shared" si="13"/>
        <v>51390.586754712451</v>
      </c>
      <c r="W193" s="17">
        <f t="shared" si="13"/>
        <v>404498.87710571691</v>
      </c>
      <c r="X193" s="17">
        <f t="shared" si="13"/>
        <v>311165.0776272277</v>
      </c>
      <c r="Y193" s="17">
        <f t="shared" si="13"/>
        <v>361166.65591572155</v>
      </c>
      <c r="Z193" s="17">
        <f t="shared" si="13"/>
        <v>15834.824830657659</v>
      </c>
      <c r="AA193" s="17">
        <f t="shared" si="13"/>
        <v>120175.14066984037</v>
      </c>
      <c r="AB193" s="17">
        <f t="shared" si="13"/>
        <v>90292.710623768187</v>
      </c>
      <c r="AC193" s="17">
        <f t="shared" si="13"/>
        <v>19697.441830075957</v>
      </c>
      <c r="AD193" s="17">
        <f t="shared" si="13"/>
        <v>0</v>
      </c>
      <c r="AE193" s="17">
        <f t="shared" si="13"/>
        <v>0</v>
      </c>
    </row>
    <row r="194" spans="1:31" ht="15.95" customHeight="1" x14ac:dyDescent="0.2">
      <c r="A194" s="1">
        <v>31</v>
      </c>
      <c r="D194" s="9" t="s">
        <v>221</v>
      </c>
      <c r="E194" s="20">
        <f t="shared" ref="E194:AE194" si="14">SUBTOTAL(9,E22:E192)</f>
        <v>75500485.352661863</v>
      </c>
      <c r="F194" s="20">
        <f t="shared" si="14"/>
        <v>1405077.9196776038</v>
      </c>
      <c r="G194" s="20">
        <f t="shared" si="14"/>
        <v>393174.74286857893</v>
      </c>
      <c r="H194" s="20">
        <f t="shared" si="14"/>
        <v>199625.89559484198</v>
      </c>
      <c r="I194" s="20">
        <f t="shared" si="14"/>
        <v>1001217.313571956</v>
      </c>
      <c r="J194" s="20">
        <f t="shared" si="14"/>
        <v>1862696.6843302504</v>
      </c>
      <c r="K194" s="20">
        <f t="shared" si="14"/>
        <v>967361.9744712176</v>
      </c>
      <c r="L194" s="20">
        <f t="shared" si="14"/>
        <v>15417299.587567063</v>
      </c>
      <c r="M194" s="20">
        <f t="shared" si="14"/>
        <v>2171490.2298402288</v>
      </c>
      <c r="N194" s="20">
        <f t="shared" si="14"/>
        <v>5503747.6459776061</v>
      </c>
      <c r="O194" s="20">
        <f t="shared" si="14"/>
        <v>1032716.12011802</v>
      </c>
      <c r="P194" s="20">
        <f t="shared" si="14"/>
        <v>9052870.199019907</v>
      </c>
      <c r="Q194" s="20">
        <f t="shared" si="14"/>
        <v>655698.89019602793</v>
      </c>
      <c r="R194" s="20">
        <f t="shared" si="14"/>
        <v>1697275.8427864113</v>
      </c>
      <c r="S194" s="20">
        <f t="shared" si="14"/>
        <v>31000.948719786618</v>
      </c>
      <c r="T194" s="20">
        <f t="shared" si="14"/>
        <v>2778864.1259722998</v>
      </c>
      <c r="U194" s="20">
        <f t="shared" si="14"/>
        <v>16120089.127552303</v>
      </c>
      <c r="V194" s="20">
        <f t="shared" si="14"/>
        <v>273300.88855077361</v>
      </c>
      <c r="W194" s="20">
        <f t="shared" si="14"/>
        <v>3336192.3147294992</v>
      </c>
      <c r="X194" s="20">
        <f t="shared" si="14"/>
        <v>1805978.408854821</v>
      </c>
      <c r="Y194" s="20">
        <f t="shared" si="14"/>
        <v>1598730.3478939484</v>
      </c>
      <c r="Z194" s="20">
        <f t="shared" si="14"/>
        <v>196237.99119129282</v>
      </c>
      <c r="AA194" s="20">
        <f t="shared" si="14"/>
        <v>1096666.2511322703</v>
      </c>
      <c r="AB194" s="20">
        <f t="shared" si="14"/>
        <v>1732900.0977955803</v>
      </c>
      <c r="AC194" s="20">
        <f t="shared" si="14"/>
        <v>4466634.1975099631</v>
      </c>
      <c r="AD194" s="20">
        <f t="shared" si="14"/>
        <v>303662.32917423942</v>
      </c>
      <c r="AE194" s="20">
        <f t="shared" si="14"/>
        <v>399975.27756539552</v>
      </c>
    </row>
    <row r="195" spans="1:31" ht="15.95" customHeight="1" thickBot="1" x14ac:dyDescent="0.25">
      <c r="A195" s="1">
        <v>32</v>
      </c>
      <c r="D195" s="11" t="s">
        <v>222</v>
      </c>
      <c r="E195" s="30">
        <f>SUM(F195:AE195)</f>
        <v>76732250.352661863</v>
      </c>
      <c r="F195" s="30">
        <f>F19+F194</f>
        <v>1437252.9196776038</v>
      </c>
      <c r="G195" s="30">
        <f t="shared" ref="G195:AE195" si="15">G19+G194</f>
        <v>413474.74286857893</v>
      </c>
      <c r="H195" s="30">
        <f t="shared" si="15"/>
        <v>214338.89559484198</v>
      </c>
      <c r="I195" s="30">
        <f t="shared" si="15"/>
        <v>1043940.313571956</v>
      </c>
      <c r="J195" s="30">
        <f t="shared" si="15"/>
        <v>1937275.6843302504</v>
      </c>
      <c r="K195" s="30">
        <f t="shared" si="15"/>
        <v>993501.9744712176</v>
      </c>
      <c r="L195" s="30">
        <f t="shared" si="15"/>
        <v>15591501.587567063</v>
      </c>
      <c r="M195" s="30">
        <f t="shared" si="15"/>
        <v>2199319.2298402288</v>
      </c>
      <c r="N195" s="30">
        <f t="shared" si="15"/>
        <v>5547376.6459776061</v>
      </c>
      <c r="O195" s="30">
        <f t="shared" si="15"/>
        <v>1067805.1201180201</v>
      </c>
      <c r="P195" s="30">
        <f t="shared" si="15"/>
        <v>9131700.199019907</v>
      </c>
      <c r="Q195" s="30">
        <f t="shared" si="15"/>
        <v>676939.89019602793</v>
      </c>
      <c r="R195" s="30">
        <f t="shared" si="15"/>
        <v>1748725.8427864113</v>
      </c>
      <c r="S195" s="30">
        <f t="shared" si="15"/>
        <v>39855.948719786618</v>
      </c>
      <c r="T195" s="30">
        <f t="shared" si="15"/>
        <v>2866029.1259722998</v>
      </c>
      <c r="U195" s="30">
        <f t="shared" si="15"/>
        <v>16233838.127552303</v>
      </c>
      <c r="V195" s="30">
        <f t="shared" si="15"/>
        <v>293520.88855077361</v>
      </c>
      <c r="W195" s="30">
        <f t="shared" si="15"/>
        <v>3389571.3147294992</v>
      </c>
      <c r="X195" s="30">
        <f t="shared" si="15"/>
        <v>1890705.408854821</v>
      </c>
      <c r="Y195" s="30">
        <f t="shared" si="15"/>
        <v>1628137.3478939484</v>
      </c>
      <c r="Z195" s="30">
        <f t="shared" si="15"/>
        <v>204479.99119129282</v>
      </c>
      <c r="AA195" s="30">
        <f t="shared" si="15"/>
        <v>1145870.2511322703</v>
      </c>
      <c r="AB195" s="30">
        <f t="shared" si="15"/>
        <v>1765198.0977955803</v>
      </c>
      <c r="AC195" s="30">
        <f t="shared" si="15"/>
        <v>4531566.1975099631</v>
      </c>
      <c r="AD195" s="30">
        <f t="shared" si="15"/>
        <v>326512.32917423942</v>
      </c>
      <c r="AE195" s="30">
        <f t="shared" si="15"/>
        <v>413812.27756539552</v>
      </c>
    </row>
    <row r="196" spans="1:31" ht="7.5" customHeight="1" thickTop="1" x14ac:dyDescent="0.2">
      <c r="D196" s="31"/>
      <c r="E196" s="32"/>
      <c r="F196" s="32"/>
      <c r="G196" s="32"/>
      <c r="H196" s="32"/>
      <c r="I196" s="32"/>
      <c r="J196" s="32"/>
      <c r="K196" s="32"/>
      <c r="L196" s="32"/>
      <c r="M196" s="32"/>
      <c r="N196" s="32"/>
      <c r="O196" s="32"/>
      <c r="P196" s="32"/>
      <c r="Q196" s="32"/>
      <c r="R196" s="32"/>
      <c r="S196" s="32"/>
      <c r="T196" s="32"/>
      <c r="U196" s="32"/>
      <c r="V196" s="32"/>
      <c r="W196" s="32"/>
      <c r="X196" s="32"/>
      <c r="Y196" s="32"/>
      <c r="Z196" s="32"/>
      <c r="AA196" s="32"/>
      <c r="AB196" s="32"/>
      <c r="AC196" s="32"/>
      <c r="AD196" s="32"/>
      <c r="AE196" s="32"/>
    </row>
    <row r="197" spans="1:31" ht="15.95" customHeight="1" x14ac:dyDescent="0.2">
      <c r="A197" s="1">
        <v>34</v>
      </c>
      <c r="C197" s="33"/>
      <c r="D197" s="34" t="s">
        <v>223</v>
      </c>
      <c r="E197" s="35">
        <f>SUM(F197:AE197)</f>
        <v>177770240.73632348</v>
      </c>
      <c r="F197" s="35">
        <f t="shared" ref="F197:AE197" si="16">F13-F195</f>
        <v>2623454.6101079732</v>
      </c>
      <c r="G197" s="35">
        <f t="shared" si="16"/>
        <v>1543473.8808862648</v>
      </c>
      <c r="H197" s="35">
        <f t="shared" si="16"/>
        <v>1385243.4334683788</v>
      </c>
      <c r="I197" s="35">
        <f t="shared" si="16"/>
        <v>1925154.164984989</v>
      </c>
      <c r="J197" s="35">
        <f t="shared" si="16"/>
        <v>6810342.3683147179</v>
      </c>
      <c r="K197" s="35">
        <f t="shared" si="16"/>
        <v>3937523.0251941415</v>
      </c>
      <c r="L197" s="35">
        <f t="shared" si="16"/>
        <v>30881457.538602449</v>
      </c>
      <c r="M197" s="35">
        <f t="shared" si="16"/>
        <v>2097601.6724195662</v>
      </c>
      <c r="N197" s="35">
        <f t="shared" si="16"/>
        <v>5047806.2406004155</v>
      </c>
      <c r="O197" s="35">
        <f t="shared" si="16"/>
        <v>3125030.5142592713</v>
      </c>
      <c r="P197" s="35">
        <f t="shared" si="16"/>
        <v>11621074.783932274</v>
      </c>
      <c r="Q197" s="35">
        <f t="shared" si="16"/>
        <v>3112823.1254981626</v>
      </c>
      <c r="R197" s="35">
        <f t="shared" si="16"/>
        <v>3668446.2137391181</v>
      </c>
      <c r="S197" s="35">
        <f t="shared" si="16"/>
        <v>213136.28797382241</v>
      </c>
      <c r="T197" s="35">
        <f t="shared" si="16"/>
        <v>22778878.247174714</v>
      </c>
      <c r="U197" s="35">
        <f t="shared" si="16"/>
        <v>25197628.581466734</v>
      </c>
      <c r="V197" s="35">
        <f t="shared" si="16"/>
        <v>3225637.669114308</v>
      </c>
      <c r="W197" s="35">
        <f t="shared" si="16"/>
        <v>9975370.5607833154</v>
      </c>
      <c r="X197" s="35">
        <f t="shared" si="16"/>
        <v>13594818.008636113</v>
      </c>
      <c r="Y197" s="35">
        <f t="shared" si="16"/>
        <v>3742152.5602760576</v>
      </c>
      <c r="Z197" s="35">
        <f t="shared" si="16"/>
        <v>677516.44748232677</v>
      </c>
      <c r="AA197" s="35">
        <f t="shared" si="16"/>
        <v>4214790.7279647375</v>
      </c>
      <c r="AB197" s="35">
        <f t="shared" si="16"/>
        <v>3420719.8777868468</v>
      </c>
      <c r="AC197" s="35">
        <f t="shared" si="16"/>
        <v>11504504.934668727</v>
      </c>
      <c r="AD197" s="35">
        <f t="shared" si="16"/>
        <v>694898.50648485404</v>
      </c>
      <c r="AE197" s="35">
        <f t="shared" si="16"/>
        <v>750756.75450321776</v>
      </c>
    </row>
    <row r="198" spans="1:31" ht="29.25" customHeight="1" x14ac:dyDescent="0.2">
      <c r="A198" s="1">
        <v>35</v>
      </c>
      <c r="D198" s="16" t="s">
        <v>224</v>
      </c>
      <c r="E198" s="16"/>
      <c r="F198" s="16"/>
      <c r="G198" s="16"/>
      <c r="H198" s="16"/>
      <c r="I198" s="16"/>
      <c r="J198" s="16"/>
      <c r="K198" s="16"/>
      <c r="L198" s="16"/>
      <c r="M198" s="16"/>
      <c r="N198" s="16"/>
      <c r="O198" s="16"/>
      <c r="P198" s="16"/>
      <c r="Q198" s="16"/>
      <c r="R198" s="16"/>
      <c r="S198" s="16"/>
      <c r="T198" s="16"/>
      <c r="U198" s="16"/>
      <c r="V198" s="16"/>
      <c r="W198" s="16"/>
      <c r="X198" s="16"/>
      <c r="Y198" s="16"/>
      <c r="Z198" s="16"/>
      <c r="AA198" s="16"/>
      <c r="AB198" s="16"/>
      <c r="AC198" s="16"/>
      <c r="AD198" s="16"/>
      <c r="AE198" s="16"/>
    </row>
    <row r="199" spans="1:31" ht="15.95" customHeight="1" x14ac:dyDescent="0.2">
      <c r="A199" s="1">
        <v>36</v>
      </c>
      <c r="D199" s="4" t="s">
        <v>225</v>
      </c>
      <c r="E199" s="4"/>
      <c r="F199" s="4"/>
      <c r="G199" s="4"/>
      <c r="H199" s="4"/>
      <c r="I199" s="4"/>
      <c r="J199" s="4"/>
      <c r="K199" s="4"/>
      <c r="L199" s="4"/>
      <c r="M199" s="4"/>
      <c r="N199" s="4"/>
      <c r="O199" s="4"/>
      <c r="P199" s="4"/>
      <c r="Q199" s="4"/>
      <c r="R199" s="4"/>
      <c r="S199" s="4"/>
      <c r="T199" s="4"/>
      <c r="U199" s="4"/>
      <c r="V199" s="4"/>
      <c r="W199" s="4"/>
      <c r="X199" s="4"/>
      <c r="Y199" s="4"/>
      <c r="Z199" s="4"/>
      <c r="AA199" s="4"/>
      <c r="AB199" s="4"/>
      <c r="AC199" s="4"/>
      <c r="AD199" s="4"/>
      <c r="AE199" s="4"/>
    </row>
    <row r="200" spans="1:31" ht="15.95" customHeight="1" x14ac:dyDescent="0.2">
      <c r="A200" s="1">
        <v>37</v>
      </c>
      <c r="D200" s="18" t="s">
        <v>226</v>
      </c>
      <c r="E200" s="36">
        <f>SUM(F200:I200)</f>
        <v>0</v>
      </c>
      <c r="F200" s="36"/>
      <c r="G200" s="36"/>
      <c r="H200" s="36"/>
      <c r="I200" s="36"/>
      <c r="J200" s="36"/>
      <c r="K200" s="36"/>
      <c r="L200" s="36"/>
      <c r="M200" s="36"/>
      <c r="N200" s="36"/>
      <c r="O200" s="36"/>
      <c r="P200" s="36"/>
      <c r="Q200" s="36"/>
      <c r="R200" s="36"/>
      <c r="S200" s="36"/>
      <c r="T200" s="36"/>
      <c r="U200" s="36"/>
      <c r="V200" s="36"/>
      <c r="W200" s="36"/>
      <c r="X200" s="36"/>
      <c r="Y200" s="36"/>
      <c r="Z200" s="36"/>
      <c r="AA200" s="36"/>
      <c r="AB200" s="36"/>
      <c r="AC200" s="36"/>
      <c r="AD200" s="36"/>
      <c r="AE200" s="36"/>
    </row>
    <row r="201" spans="1:31" ht="15.95" customHeight="1" x14ac:dyDescent="0.2">
      <c r="A201" s="1">
        <v>38</v>
      </c>
      <c r="D201" s="18" t="s">
        <v>227</v>
      </c>
      <c r="E201" s="36">
        <f>SUM(F201:I201)</f>
        <v>0</v>
      </c>
      <c r="F201" s="36"/>
      <c r="G201" s="36"/>
      <c r="H201" s="36"/>
      <c r="I201" s="36"/>
      <c r="J201" s="36"/>
      <c r="K201" s="36"/>
      <c r="L201" s="36"/>
      <c r="M201" s="36"/>
      <c r="N201" s="36"/>
      <c r="O201" s="36"/>
      <c r="P201" s="36"/>
      <c r="Q201" s="36"/>
      <c r="R201" s="36"/>
      <c r="S201" s="36"/>
      <c r="T201" s="36"/>
      <c r="U201" s="36"/>
      <c r="V201" s="36"/>
      <c r="W201" s="36"/>
      <c r="X201" s="36"/>
      <c r="Y201" s="36"/>
      <c r="Z201" s="36"/>
      <c r="AA201" s="36"/>
      <c r="AB201" s="36"/>
      <c r="AC201" s="36"/>
      <c r="AD201" s="36"/>
      <c r="AE201" s="36"/>
    </row>
    <row r="202" spans="1:31" ht="15.95" customHeight="1" x14ac:dyDescent="0.2">
      <c r="A202" s="1">
        <v>39</v>
      </c>
      <c r="D202" s="18" t="s">
        <v>228</v>
      </c>
      <c r="E202" s="37">
        <f>SUM(F202:I202)</f>
        <v>0</v>
      </c>
      <c r="F202" s="37">
        <f>SUM(F200:F201)</f>
        <v>0</v>
      </c>
      <c r="G202" s="37">
        <f>SUM(G200:G201)</f>
        <v>0</v>
      </c>
      <c r="H202" s="37">
        <f>SUM(H200:H201)</f>
        <v>0</v>
      </c>
      <c r="I202" s="37">
        <f>SUM(I200:I201)</f>
        <v>0</v>
      </c>
      <c r="J202" s="37">
        <f t="shared" ref="J202:AE202" si="17">SUM(J200:J201)</f>
        <v>0</v>
      </c>
      <c r="K202" s="37">
        <f t="shared" si="17"/>
        <v>0</v>
      </c>
      <c r="L202" s="37">
        <f t="shared" si="17"/>
        <v>0</v>
      </c>
      <c r="M202" s="37">
        <f t="shared" si="17"/>
        <v>0</v>
      </c>
      <c r="N202" s="37">
        <f t="shared" si="17"/>
        <v>0</v>
      </c>
      <c r="O202" s="37">
        <f t="shared" si="17"/>
        <v>0</v>
      </c>
      <c r="P202" s="37">
        <f t="shared" si="17"/>
        <v>0</v>
      </c>
      <c r="Q202" s="37">
        <f t="shared" si="17"/>
        <v>0</v>
      </c>
      <c r="R202" s="37">
        <f t="shared" si="17"/>
        <v>0</v>
      </c>
      <c r="S202" s="37">
        <f t="shared" si="17"/>
        <v>0</v>
      </c>
      <c r="T202" s="37">
        <f t="shared" si="17"/>
        <v>0</v>
      </c>
      <c r="U202" s="37">
        <f t="shared" si="17"/>
        <v>0</v>
      </c>
      <c r="V202" s="37">
        <f t="shared" si="17"/>
        <v>0</v>
      </c>
      <c r="W202" s="37">
        <f t="shared" si="17"/>
        <v>0</v>
      </c>
      <c r="X202" s="37">
        <f t="shared" si="17"/>
        <v>0</v>
      </c>
      <c r="Y202" s="37">
        <f t="shared" si="17"/>
        <v>0</v>
      </c>
      <c r="Z202" s="37">
        <f t="shared" si="17"/>
        <v>0</v>
      </c>
      <c r="AA202" s="37">
        <f t="shared" si="17"/>
        <v>0</v>
      </c>
      <c r="AB202" s="37">
        <f t="shared" si="17"/>
        <v>0</v>
      </c>
      <c r="AC202" s="37">
        <f t="shared" si="17"/>
        <v>0</v>
      </c>
      <c r="AD202" s="37">
        <f t="shared" si="17"/>
        <v>0</v>
      </c>
      <c r="AE202" s="37">
        <f t="shared" si="17"/>
        <v>0</v>
      </c>
    </row>
    <row r="203" spans="1:31" ht="15.95" customHeight="1" x14ac:dyDescent="0.2">
      <c r="A203" s="1">
        <v>40</v>
      </c>
      <c r="D203" s="4" t="s">
        <v>229</v>
      </c>
      <c r="E203" s="4"/>
      <c r="F203" s="4"/>
      <c r="G203" s="4"/>
      <c r="H203" s="4"/>
      <c r="I203" s="4"/>
      <c r="J203" s="4"/>
      <c r="K203" s="4"/>
      <c r="L203" s="4"/>
      <c r="M203" s="4"/>
      <c r="N203" s="4"/>
      <c r="O203" s="4"/>
      <c r="P203" s="4"/>
      <c r="Q203" s="4"/>
      <c r="R203" s="4"/>
      <c r="S203" s="4"/>
      <c r="T203" s="4"/>
      <c r="U203" s="4"/>
      <c r="V203" s="4"/>
      <c r="W203" s="4"/>
      <c r="X203" s="4"/>
      <c r="Y203" s="4"/>
      <c r="Z203" s="4"/>
      <c r="AA203" s="4"/>
      <c r="AB203" s="4"/>
      <c r="AC203" s="4"/>
      <c r="AD203" s="4"/>
      <c r="AE203" s="4"/>
    </row>
    <row r="204" spans="1:31" ht="15.95" customHeight="1" x14ac:dyDescent="0.2">
      <c r="A204" s="1">
        <v>41</v>
      </c>
      <c r="D204" s="18" t="s">
        <v>230</v>
      </c>
      <c r="E204" s="36">
        <f>SUM(F204:I204)</f>
        <v>0</v>
      </c>
      <c r="F204" s="36"/>
      <c r="G204" s="36"/>
      <c r="H204" s="36"/>
      <c r="I204" s="36"/>
      <c r="J204" s="36"/>
      <c r="K204" s="36"/>
      <c r="L204" s="36"/>
      <c r="M204" s="36"/>
      <c r="N204" s="36"/>
      <c r="O204" s="36"/>
      <c r="P204" s="36"/>
      <c r="Q204" s="36"/>
      <c r="R204" s="36"/>
      <c r="S204" s="36"/>
      <c r="T204" s="36"/>
      <c r="U204" s="36"/>
      <c r="V204" s="36"/>
      <c r="W204" s="36"/>
      <c r="X204" s="36"/>
      <c r="Y204" s="36"/>
      <c r="Z204" s="36"/>
      <c r="AA204" s="36"/>
      <c r="AB204" s="36"/>
      <c r="AC204" s="36"/>
      <c r="AD204" s="36"/>
      <c r="AE204" s="36"/>
    </row>
    <row r="205" spans="1:31" ht="15.95" customHeight="1" x14ac:dyDescent="0.2">
      <c r="A205" s="1">
        <v>42</v>
      </c>
      <c r="D205" s="18" t="s">
        <v>231</v>
      </c>
      <c r="E205" s="36">
        <f>SUM(F205:I205)</f>
        <v>0</v>
      </c>
      <c r="F205" s="36"/>
      <c r="G205" s="36"/>
      <c r="H205" s="36"/>
      <c r="I205" s="36"/>
      <c r="J205" s="36"/>
      <c r="K205" s="36"/>
      <c r="L205" s="36"/>
      <c r="M205" s="36"/>
      <c r="N205" s="36"/>
      <c r="O205" s="36"/>
      <c r="P205" s="36"/>
      <c r="Q205" s="36"/>
      <c r="R205" s="36"/>
      <c r="S205" s="36"/>
      <c r="T205" s="36"/>
      <c r="U205" s="36"/>
      <c r="V205" s="36"/>
      <c r="W205" s="36"/>
      <c r="X205" s="36"/>
      <c r="Y205" s="36"/>
      <c r="Z205" s="36"/>
      <c r="AA205" s="36"/>
      <c r="AB205" s="36"/>
      <c r="AC205" s="36"/>
      <c r="AD205" s="36"/>
      <c r="AE205" s="36"/>
    </row>
    <row r="206" spans="1:31" ht="15.95" customHeight="1" thickBot="1" x14ac:dyDescent="0.25">
      <c r="A206" s="1">
        <v>43</v>
      </c>
      <c r="D206" s="38" t="s">
        <v>232</v>
      </c>
      <c r="E206" s="39">
        <f>SUM(F206:I206)</f>
        <v>0</v>
      </c>
      <c r="F206" s="39">
        <f>SUM(F204:F205)</f>
        <v>0</v>
      </c>
      <c r="G206" s="39">
        <f>SUM(G204:G205)</f>
        <v>0</v>
      </c>
      <c r="H206" s="39">
        <f>SUM(H204:H205)</f>
        <v>0</v>
      </c>
      <c r="I206" s="39">
        <f>SUM(I204:I205)</f>
        <v>0</v>
      </c>
      <c r="J206" s="39">
        <f t="shared" ref="J206:AE206" si="18">SUM(J204:J205)</f>
        <v>0</v>
      </c>
      <c r="K206" s="39">
        <f t="shared" si="18"/>
        <v>0</v>
      </c>
      <c r="L206" s="39">
        <f t="shared" si="18"/>
        <v>0</v>
      </c>
      <c r="M206" s="39">
        <f t="shared" si="18"/>
        <v>0</v>
      </c>
      <c r="N206" s="39">
        <f t="shared" si="18"/>
        <v>0</v>
      </c>
      <c r="O206" s="39">
        <f t="shared" si="18"/>
        <v>0</v>
      </c>
      <c r="P206" s="39">
        <f t="shared" si="18"/>
        <v>0</v>
      </c>
      <c r="Q206" s="39">
        <f t="shared" si="18"/>
        <v>0</v>
      </c>
      <c r="R206" s="39">
        <f t="shared" si="18"/>
        <v>0</v>
      </c>
      <c r="S206" s="39">
        <f t="shared" si="18"/>
        <v>0</v>
      </c>
      <c r="T206" s="39">
        <f t="shared" si="18"/>
        <v>0</v>
      </c>
      <c r="U206" s="39">
        <f t="shared" si="18"/>
        <v>0</v>
      </c>
      <c r="V206" s="39">
        <f t="shared" si="18"/>
        <v>0</v>
      </c>
      <c r="W206" s="39">
        <f t="shared" si="18"/>
        <v>0</v>
      </c>
      <c r="X206" s="39">
        <f t="shared" si="18"/>
        <v>0</v>
      </c>
      <c r="Y206" s="39">
        <f t="shared" si="18"/>
        <v>0</v>
      </c>
      <c r="Z206" s="39">
        <f t="shared" si="18"/>
        <v>0</v>
      </c>
      <c r="AA206" s="39">
        <f t="shared" si="18"/>
        <v>0</v>
      </c>
      <c r="AB206" s="39">
        <f t="shared" si="18"/>
        <v>0</v>
      </c>
      <c r="AC206" s="39">
        <f t="shared" si="18"/>
        <v>0</v>
      </c>
      <c r="AD206" s="39">
        <f t="shared" si="18"/>
        <v>0</v>
      </c>
      <c r="AE206" s="39">
        <f t="shared" si="18"/>
        <v>0</v>
      </c>
    </row>
    <row r="207" spans="1:31" ht="64.5" thickTop="1" x14ac:dyDescent="0.2">
      <c r="A207" s="1">
        <v>44</v>
      </c>
      <c r="D207" s="40" t="s">
        <v>251</v>
      </c>
      <c r="E207" s="41">
        <f>SUM(F207:I207)</f>
        <v>0</v>
      </c>
      <c r="F207" s="41">
        <f>IF(((F197-F202)-(F197-F206))&lt;0,((F197-F202)-(F197-F206))-(F197-F202),((F197-F202)-(F197-F206)))</f>
        <v>0</v>
      </c>
      <c r="G207" s="41">
        <f>IF(((G197-G202)-(G197-G206))&lt;0,((G197-G202)-(G197-G206))-(G197-G202),((G197-G202)-(G197-G206)))</f>
        <v>0</v>
      </c>
      <c r="H207" s="41">
        <f>IF(((H197-H202)-(H197-H206))&lt;0,((H197-H202)-(H197-H206))-(H197-H202),((H197-H202)-(H197-H206)))</f>
        <v>0</v>
      </c>
      <c r="I207" s="41">
        <f>IF(((I197-I202)-(I197-I206))&lt;0,((I197-I202)-(I197-I206))-(I197-I202),((I197-I202)-(I197-I206)))</f>
        <v>0</v>
      </c>
      <c r="J207" s="41">
        <f t="shared" ref="J207:AE207" si="19">IF(((J197-J202)-(J197-J206))&lt;0,((J197-J202)-(J197-J206))-(J197-J202),((J197-J202)-(J197-J206)))</f>
        <v>0</v>
      </c>
      <c r="K207" s="41">
        <f t="shared" si="19"/>
        <v>0</v>
      </c>
      <c r="L207" s="41">
        <f t="shared" si="19"/>
        <v>0</v>
      </c>
      <c r="M207" s="41">
        <f t="shared" si="19"/>
        <v>0</v>
      </c>
      <c r="N207" s="41">
        <f t="shared" si="19"/>
        <v>0</v>
      </c>
      <c r="O207" s="41">
        <f t="shared" si="19"/>
        <v>0</v>
      </c>
      <c r="P207" s="41">
        <f t="shared" si="19"/>
        <v>0</v>
      </c>
      <c r="Q207" s="41">
        <f t="shared" si="19"/>
        <v>0</v>
      </c>
      <c r="R207" s="41">
        <f t="shared" si="19"/>
        <v>0</v>
      </c>
      <c r="S207" s="41">
        <f t="shared" si="19"/>
        <v>0</v>
      </c>
      <c r="T207" s="41">
        <f t="shared" si="19"/>
        <v>0</v>
      </c>
      <c r="U207" s="41">
        <f t="shared" si="19"/>
        <v>0</v>
      </c>
      <c r="V207" s="41">
        <f t="shared" si="19"/>
        <v>0</v>
      </c>
      <c r="W207" s="41">
        <f t="shared" si="19"/>
        <v>0</v>
      </c>
      <c r="X207" s="41">
        <f t="shared" si="19"/>
        <v>0</v>
      </c>
      <c r="Y207" s="41">
        <f t="shared" si="19"/>
        <v>0</v>
      </c>
      <c r="Z207" s="41">
        <f t="shared" si="19"/>
        <v>0</v>
      </c>
      <c r="AA207" s="41">
        <f t="shared" si="19"/>
        <v>0</v>
      </c>
      <c r="AB207" s="41">
        <f t="shared" si="19"/>
        <v>0</v>
      </c>
      <c r="AC207" s="41">
        <f t="shared" si="19"/>
        <v>0</v>
      </c>
      <c r="AD207" s="41">
        <f t="shared" si="19"/>
        <v>0</v>
      </c>
      <c r="AE207" s="41">
        <f t="shared" si="19"/>
        <v>0</v>
      </c>
    </row>
    <row r="208" spans="1:31" ht="6.75" customHeight="1" x14ac:dyDescent="0.2">
      <c r="D208" s="31"/>
      <c r="E208" s="32"/>
      <c r="F208" s="32"/>
      <c r="G208" s="32"/>
      <c r="H208" s="32"/>
      <c r="I208" s="32"/>
      <c r="J208" s="32"/>
      <c r="K208" s="32"/>
      <c r="L208" s="32"/>
      <c r="M208" s="32"/>
      <c r="N208" s="32"/>
      <c r="O208" s="32"/>
      <c r="P208" s="32"/>
      <c r="Q208" s="32"/>
      <c r="R208" s="32"/>
      <c r="S208" s="32"/>
      <c r="T208" s="32"/>
      <c r="U208" s="32"/>
      <c r="V208" s="32"/>
      <c r="W208" s="32"/>
      <c r="X208" s="32"/>
      <c r="Y208" s="32"/>
      <c r="Z208" s="32"/>
      <c r="AA208" s="32"/>
      <c r="AB208" s="32"/>
      <c r="AC208" s="32"/>
      <c r="AD208" s="32"/>
      <c r="AE208" s="32"/>
    </row>
    <row r="209" spans="1:31" ht="15.95" customHeight="1" x14ac:dyDescent="0.2">
      <c r="A209" s="1">
        <v>45</v>
      </c>
      <c r="D209" s="42" t="s">
        <v>233</v>
      </c>
      <c r="E209" s="43">
        <f>SUM(F209:AE209)</f>
        <v>177770240.73632348</v>
      </c>
      <c r="F209" s="43">
        <f>F197-F206</f>
        <v>2623454.6101079732</v>
      </c>
      <c r="G209" s="43">
        <f>G197-G206</f>
        <v>1543473.8808862648</v>
      </c>
      <c r="H209" s="43">
        <f>H197-H206</f>
        <v>1385243.4334683788</v>
      </c>
      <c r="I209" s="43">
        <f>I197-I206</f>
        <v>1925154.164984989</v>
      </c>
      <c r="J209" s="43">
        <f t="shared" ref="J209:AE209" si="20">J197-J206</f>
        <v>6810342.3683147179</v>
      </c>
      <c r="K209" s="43">
        <f t="shared" si="20"/>
        <v>3937523.0251941415</v>
      </c>
      <c r="L209" s="43">
        <f t="shared" si="20"/>
        <v>30881457.538602449</v>
      </c>
      <c r="M209" s="43">
        <f t="shared" si="20"/>
        <v>2097601.6724195662</v>
      </c>
      <c r="N209" s="43">
        <f t="shared" si="20"/>
        <v>5047806.2406004155</v>
      </c>
      <c r="O209" s="43">
        <f t="shared" si="20"/>
        <v>3125030.5142592713</v>
      </c>
      <c r="P209" s="43">
        <f t="shared" si="20"/>
        <v>11621074.783932274</v>
      </c>
      <c r="Q209" s="43">
        <f t="shared" si="20"/>
        <v>3112823.1254981626</v>
      </c>
      <c r="R209" s="43">
        <f t="shared" si="20"/>
        <v>3668446.2137391181</v>
      </c>
      <c r="S209" s="43">
        <f t="shared" si="20"/>
        <v>213136.28797382241</v>
      </c>
      <c r="T209" s="43">
        <f t="shared" si="20"/>
        <v>22778878.247174714</v>
      </c>
      <c r="U209" s="43">
        <f t="shared" si="20"/>
        <v>25197628.581466734</v>
      </c>
      <c r="V209" s="43">
        <f t="shared" si="20"/>
        <v>3225637.669114308</v>
      </c>
      <c r="W209" s="43">
        <f t="shared" si="20"/>
        <v>9975370.5607833154</v>
      </c>
      <c r="X209" s="43">
        <f t="shared" si="20"/>
        <v>13594818.008636113</v>
      </c>
      <c r="Y209" s="43">
        <f t="shared" si="20"/>
        <v>3742152.5602760576</v>
      </c>
      <c r="Z209" s="43">
        <f t="shared" si="20"/>
        <v>677516.44748232677</v>
      </c>
      <c r="AA209" s="43">
        <f t="shared" si="20"/>
        <v>4214790.7279647375</v>
      </c>
      <c r="AB209" s="43">
        <f t="shared" si="20"/>
        <v>3420719.8777868468</v>
      </c>
      <c r="AC209" s="43">
        <f t="shared" si="20"/>
        <v>11504504.934668727</v>
      </c>
      <c r="AD209" s="43">
        <f t="shared" si="20"/>
        <v>694898.50648485404</v>
      </c>
      <c r="AE209" s="43">
        <f t="shared" si="20"/>
        <v>750756.75450321776</v>
      </c>
    </row>
    <row r="210" spans="1:31" ht="29.25" customHeight="1" x14ac:dyDescent="0.2">
      <c r="A210" s="1">
        <v>46</v>
      </c>
      <c r="D210" s="16" t="s">
        <v>252</v>
      </c>
      <c r="E210" s="16"/>
      <c r="F210" s="16"/>
      <c r="G210" s="16"/>
      <c r="H210" s="16"/>
      <c r="I210" s="16"/>
      <c r="J210" s="16"/>
      <c r="K210" s="16"/>
      <c r="L210" s="16"/>
      <c r="M210" s="16"/>
      <c r="N210" s="16"/>
      <c r="O210" s="16"/>
      <c r="P210" s="16"/>
      <c r="Q210" s="16"/>
      <c r="R210" s="16"/>
      <c r="S210" s="16"/>
      <c r="T210" s="16"/>
      <c r="U210" s="16"/>
      <c r="V210" s="16"/>
      <c r="W210" s="16"/>
      <c r="X210" s="16"/>
      <c r="Y210" s="16"/>
      <c r="Z210" s="16"/>
      <c r="AA210" s="16"/>
      <c r="AB210" s="16"/>
      <c r="AC210" s="16"/>
      <c r="AD210" s="16"/>
      <c r="AE210" s="16"/>
    </row>
    <row r="211" spans="1:31" ht="15.95" customHeight="1" x14ac:dyDescent="0.2">
      <c r="A211" s="1">
        <v>47</v>
      </c>
      <c r="D211" s="44" t="s">
        <v>234</v>
      </c>
      <c r="E211" s="32">
        <f t="shared" ref="E211:E220" si="21">SUM(F211:I211)</f>
        <v>0</v>
      </c>
      <c r="F211" s="17"/>
      <c r="G211" s="17"/>
      <c r="H211" s="17"/>
      <c r="I211" s="17"/>
      <c r="J211" s="17"/>
      <c r="K211" s="17"/>
      <c r="L211" s="17"/>
      <c r="M211" s="17"/>
      <c r="N211" s="17"/>
      <c r="O211" s="17"/>
      <c r="P211" s="17"/>
      <c r="Q211" s="17"/>
      <c r="R211" s="17"/>
      <c r="S211" s="17"/>
      <c r="T211" s="17"/>
      <c r="U211" s="17"/>
      <c r="V211" s="17"/>
      <c r="W211" s="17"/>
      <c r="X211" s="17"/>
      <c r="Y211" s="17"/>
      <c r="Z211" s="17"/>
      <c r="AA211" s="17"/>
      <c r="AB211" s="17"/>
      <c r="AC211" s="17"/>
      <c r="AD211" s="17"/>
      <c r="AE211" s="17"/>
    </row>
    <row r="212" spans="1:31" ht="15.95" customHeight="1" x14ac:dyDescent="0.2">
      <c r="A212" s="1">
        <v>48</v>
      </c>
      <c r="D212" s="44" t="s">
        <v>235</v>
      </c>
      <c r="E212" s="32">
        <f t="shared" si="21"/>
        <v>0</v>
      </c>
      <c r="F212" s="17"/>
      <c r="G212" s="17"/>
      <c r="H212" s="17"/>
      <c r="I212" s="17"/>
      <c r="J212" s="17"/>
      <c r="K212" s="17"/>
      <c r="L212" s="17"/>
      <c r="M212" s="17"/>
      <c r="N212" s="17"/>
      <c r="O212" s="17"/>
      <c r="P212" s="17"/>
      <c r="Q212" s="17"/>
      <c r="R212" s="17"/>
      <c r="S212" s="17"/>
      <c r="T212" s="17"/>
      <c r="U212" s="17"/>
      <c r="V212" s="17"/>
      <c r="W212" s="17"/>
      <c r="X212" s="17"/>
      <c r="Y212" s="17"/>
      <c r="Z212" s="17"/>
      <c r="AA212" s="17"/>
      <c r="AB212" s="17"/>
      <c r="AC212" s="17"/>
      <c r="AD212" s="17"/>
      <c r="AE212" s="17"/>
    </row>
    <row r="213" spans="1:31" ht="15.95" customHeight="1" x14ac:dyDescent="0.2">
      <c r="A213" s="1">
        <v>49</v>
      </c>
      <c r="D213" s="44" t="s">
        <v>236</v>
      </c>
      <c r="E213" s="32">
        <f t="shared" si="21"/>
        <v>0</v>
      </c>
      <c r="F213" s="17"/>
      <c r="G213" s="17"/>
      <c r="H213" s="17"/>
      <c r="I213" s="17"/>
      <c r="J213" s="17"/>
      <c r="K213" s="17"/>
      <c r="L213" s="17"/>
      <c r="M213" s="17"/>
      <c r="N213" s="17"/>
      <c r="O213" s="17"/>
      <c r="P213" s="17"/>
      <c r="Q213" s="17"/>
      <c r="R213" s="17"/>
      <c r="S213" s="17"/>
      <c r="T213" s="17"/>
      <c r="U213" s="17"/>
      <c r="V213" s="17"/>
      <c r="W213" s="17"/>
      <c r="X213" s="17"/>
      <c r="Y213" s="17"/>
      <c r="Z213" s="17"/>
      <c r="AA213" s="17"/>
      <c r="AB213" s="17"/>
      <c r="AC213" s="17"/>
      <c r="AD213" s="17"/>
      <c r="AE213" s="17"/>
    </row>
    <row r="214" spans="1:31" ht="15.95" customHeight="1" x14ac:dyDescent="0.2">
      <c r="A214" s="1">
        <v>50</v>
      </c>
      <c r="D214" s="44" t="s">
        <v>237</v>
      </c>
      <c r="E214" s="32">
        <f t="shared" si="21"/>
        <v>0</v>
      </c>
      <c r="F214" s="17"/>
      <c r="G214" s="17"/>
      <c r="H214" s="17"/>
      <c r="I214" s="17"/>
      <c r="J214" s="17"/>
      <c r="K214" s="17"/>
      <c r="L214" s="17"/>
      <c r="M214" s="17"/>
      <c r="N214" s="17"/>
      <c r="O214" s="17"/>
      <c r="P214" s="17"/>
      <c r="Q214" s="17"/>
      <c r="R214" s="17"/>
      <c r="S214" s="17"/>
      <c r="T214" s="17"/>
      <c r="U214" s="17"/>
      <c r="V214" s="17"/>
      <c r="W214" s="17"/>
      <c r="X214" s="17"/>
      <c r="Y214" s="17"/>
      <c r="Z214" s="17"/>
      <c r="AA214" s="17"/>
      <c r="AB214" s="17"/>
      <c r="AC214" s="17"/>
      <c r="AD214" s="17"/>
      <c r="AE214" s="17"/>
    </row>
    <row r="215" spans="1:31" ht="15.95" customHeight="1" x14ac:dyDescent="0.2">
      <c r="A215" s="1">
        <v>51</v>
      </c>
      <c r="D215" s="44" t="s">
        <v>238</v>
      </c>
      <c r="E215" s="32">
        <f t="shared" si="21"/>
        <v>0</v>
      </c>
      <c r="F215" s="17"/>
      <c r="G215" s="17"/>
      <c r="H215" s="17"/>
      <c r="I215" s="17"/>
      <c r="J215" s="17"/>
      <c r="K215" s="17"/>
      <c r="L215" s="17"/>
      <c r="M215" s="17"/>
      <c r="N215" s="17"/>
      <c r="O215" s="17"/>
      <c r="P215" s="17"/>
      <c r="Q215" s="17"/>
      <c r="R215" s="17"/>
      <c r="S215" s="17"/>
      <c r="T215" s="17"/>
      <c r="U215" s="17"/>
      <c r="V215" s="17"/>
      <c r="W215" s="17"/>
      <c r="X215" s="17"/>
      <c r="Y215" s="17"/>
      <c r="Z215" s="17"/>
      <c r="AA215" s="17"/>
      <c r="AB215" s="17"/>
      <c r="AC215" s="17"/>
      <c r="AD215" s="17"/>
      <c r="AE215" s="17"/>
    </row>
    <row r="216" spans="1:31" ht="15.95" customHeight="1" x14ac:dyDescent="0.2">
      <c r="A216" s="1">
        <v>52</v>
      </c>
      <c r="D216" s="18" t="s">
        <v>239</v>
      </c>
      <c r="E216" s="32">
        <f t="shared" si="21"/>
        <v>0</v>
      </c>
      <c r="F216" s="17"/>
      <c r="G216" s="17"/>
      <c r="H216" s="17"/>
      <c r="I216" s="17"/>
      <c r="J216" s="17"/>
      <c r="K216" s="17"/>
      <c r="L216" s="17"/>
      <c r="M216" s="17"/>
      <c r="N216" s="17"/>
      <c r="O216" s="17"/>
      <c r="P216" s="17"/>
      <c r="Q216" s="17"/>
      <c r="R216" s="17"/>
      <c r="S216" s="17"/>
      <c r="T216" s="17"/>
      <c r="U216" s="17"/>
      <c r="V216" s="17"/>
      <c r="W216" s="17"/>
      <c r="X216" s="17"/>
      <c r="Y216" s="17"/>
      <c r="Z216" s="17"/>
      <c r="AA216" s="17"/>
      <c r="AB216" s="17"/>
      <c r="AC216" s="17"/>
      <c r="AD216" s="17"/>
      <c r="AE216" s="17"/>
    </row>
    <row r="217" spans="1:31" ht="25.5" x14ac:dyDescent="0.2">
      <c r="A217" s="1">
        <v>53</v>
      </c>
      <c r="D217" s="18" t="s">
        <v>240</v>
      </c>
      <c r="E217" s="32">
        <f>SUM(F217:I217)</f>
        <v>0</v>
      </c>
      <c r="F217" s="17"/>
      <c r="G217" s="17"/>
      <c r="H217" s="17"/>
      <c r="I217" s="17"/>
      <c r="J217" s="17"/>
      <c r="K217" s="17"/>
      <c r="L217" s="17"/>
      <c r="M217" s="17"/>
      <c r="N217" s="17"/>
      <c r="O217" s="17"/>
      <c r="P217" s="17"/>
      <c r="Q217" s="17"/>
      <c r="R217" s="17"/>
      <c r="S217" s="17"/>
      <c r="T217" s="17"/>
      <c r="U217" s="17"/>
      <c r="V217" s="17"/>
      <c r="W217" s="17"/>
      <c r="X217" s="17"/>
      <c r="Y217" s="17"/>
      <c r="Z217" s="17"/>
      <c r="AA217" s="17"/>
      <c r="AB217" s="17"/>
      <c r="AC217" s="17"/>
      <c r="AD217" s="17"/>
      <c r="AE217" s="17"/>
    </row>
    <row r="218" spans="1:31" ht="15.95" customHeight="1" x14ac:dyDescent="0.2">
      <c r="A218" s="1">
        <v>54</v>
      </c>
      <c r="D218" s="45" t="s">
        <v>241</v>
      </c>
      <c r="E218" s="32">
        <f t="shared" si="21"/>
        <v>0</v>
      </c>
      <c r="F218" s="17"/>
      <c r="G218" s="17"/>
      <c r="H218" s="17"/>
      <c r="I218" s="17"/>
      <c r="J218" s="17"/>
      <c r="K218" s="17"/>
      <c r="L218" s="17"/>
      <c r="M218" s="17"/>
      <c r="N218" s="17"/>
      <c r="O218" s="17"/>
      <c r="P218" s="17"/>
      <c r="Q218" s="17"/>
      <c r="R218" s="17"/>
      <c r="S218" s="17"/>
      <c r="T218" s="17"/>
      <c r="U218" s="17"/>
      <c r="V218" s="17"/>
      <c r="W218" s="17"/>
      <c r="X218" s="17"/>
      <c r="Y218" s="17"/>
      <c r="Z218" s="17"/>
      <c r="AA218" s="17"/>
      <c r="AB218" s="17"/>
      <c r="AC218" s="17"/>
      <c r="AD218" s="17"/>
      <c r="AE218" s="17"/>
    </row>
    <row r="219" spans="1:31" ht="15.95" customHeight="1" x14ac:dyDescent="0.2">
      <c r="A219" s="1">
        <v>55</v>
      </c>
      <c r="D219" s="45" t="s">
        <v>242</v>
      </c>
      <c r="E219" s="32">
        <f t="shared" si="21"/>
        <v>0</v>
      </c>
      <c r="F219" s="17"/>
      <c r="G219" s="17"/>
      <c r="H219" s="17"/>
      <c r="I219" s="17"/>
      <c r="J219" s="17"/>
      <c r="K219" s="17"/>
      <c r="L219" s="17"/>
      <c r="M219" s="17"/>
      <c r="N219" s="17"/>
      <c r="O219" s="17"/>
      <c r="P219" s="17"/>
      <c r="Q219" s="17"/>
      <c r="R219" s="17"/>
      <c r="S219" s="17"/>
      <c r="T219" s="17"/>
      <c r="U219" s="17"/>
      <c r="V219" s="17"/>
      <c r="W219" s="17"/>
      <c r="X219" s="17"/>
      <c r="Y219" s="17"/>
      <c r="Z219" s="17"/>
      <c r="AA219" s="17"/>
      <c r="AB219" s="17"/>
      <c r="AC219" s="17"/>
      <c r="AD219" s="17"/>
      <c r="AE219" s="17"/>
    </row>
    <row r="220" spans="1:31" ht="15.95" customHeight="1" x14ac:dyDescent="0.2">
      <c r="A220" s="1">
        <v>56</v>
      </c>
      <c r="D220" s="45" t="s">
        <v>243</v>
      </c>
      <c r="E220" s="32">
        <f t="shared" si="21"/>
        <v>0</v>
      </c>
      <c r="F220" s="17"/>
      <c r="G220" s="17"/>
      <c r="H220" s="17"/>
      <c r="I220" s="17"/>
      <c r="J220" s="17"/>
      <c r="K220" s="17"/>
      <c r="L220" s="17"/>
      <c r="M220" s="17"/>
      <c r="N220" s="17"/>
      <c r="O220" s="17"/>
      <c r="P220" s="17"/>
      <c r="Q220" s="17"/>
      <c r="R220" s="17"/>
      <c r="S220" s="17"/>
      <c r="T220" s="17"/>
      <c r="U220" s="17"/>
      <c r="V220" s="17"/>
      <c r="W220" s="17"/>
      <c r="X220" s="17"/>
      <c r="Y220" s="17"/>
      <c r="Z220" s="17"/>
      <c r="AA220" s="17"/>
      <c r="AB220" s="17"/>
      <c r="AC220" s="17"/>
      <c r="AD220" s="17"/>
      <c r="AE220" s="17"/>
    </row>
    <row r="221" spans="1:31" ht="30.75" customHeight="1" thickBot="1" x14ac:dyDescent="0.25">
      <c r="A221" s="1">
        <v>57</v>
      </c>
      <c r="D221" s="21" t="s">
        <v>244</v>
      </c>
      <c r="E221" s="46">
        <f>SUM(F221:AE221)</f>
        <v>0</v>
      </c>
      <c r="F221" s="46">
        <f>SUM(F211:F217)</f>
        <v>0</v>
      </c>
      <c r="G221" s="46">
        <f>SUM(G211:G217)</f>
        <v>0</v>
      </c>
      <c r="H221" s="46">
        <f>SUM(H211:H217)</f>
        <v>0</v>
      </c>
      <c r="I221" s="46">
        <f>SUM(I211:I217)</f>
        <v>0</v>
      </c>
      <c r="J221" s="46">
        <f t="shared" ref="J221:AE221" si="22">SUM(J211:J217)</f>
        <v>0</v>
      </c>
      <c r="K221" s="46">
        <f t="shared" si="22"/>
        <v>0</v>
      </c>
      <c r="L221" s="46">
        <f t="shared" si="22"/>
        <v>0</v>
      </c>
      <c r="M221" s="46">
        <f t="shared" si="22"/>
        <v>0</v>
      </c>
      <c r="N221" s="46">
        <f t="shared" si="22"/>
        <v>0</v>
      </c>
      <c r="O221" s="46">
        <f t="shared" si="22"/>
        <v>0</v>
      </c>
      <c r="P221" s="46">
        <f t="shared" si="22"/>
        <v>0</v>
      </c>
      <c r="Q221" s="46">
        <f t="shared" si="22"/>
        <v>0</v>
      </c>
      <c r="R221" s="46">
        <f t="shared" si="22"/>
        <v>0</v>
      </c>
      <c r="S221" s="46">
        <f t="shared" si="22"/>
        <v>0</v>
      </c>
      <c r="T221" s="46">
        <f t="shared" si="22"/>
        <v>0</v>
      </c>
      <c r="U221" s="46">
        <f t="shared" si="22"/>
        <v>0</v>
      </c>
      <c r="V221" s="46">
        <f t="shared" si="22"/>
        <v>0</v>
      </c>
      <c r="W221" s="46">
        <f t="shared" si="22"/>
        <v>0</v>
      </c>
      <c r="X221" s="46">
        <f t="shared" si="22"/>
        <v>0</v>
      </c>
      <c r="Y221" s="46">
        <f t="shared" si="22"/>
        <v>0</v>
      </c>
      <c r="Z221" s="46">
        <f t="shared" si="22"/>
        <v>0</v>
      </c>
      <c r="AA221" s="46">
        <f t="shared" si="22"/>
        <v>0</v>
      </c>
      <c r="AB221" s="46">
        <f t="shared" si="22"/>
        <v>0</v>
      </c>
      <c r="AC221" s="46">
        <f t="shared" si="22"/>
        <v>0</v>
      </c>
      <c r="AD221" s="46">
        <f t="shared" si="22"/>
        <v>0</v>
      </c>
      <c r="AE221" s="46">
        <f t="shared" si="22"/>
        <v>0</v>
      </c>
    </row>
    <row r="222" spans="1:31" ht="15.95" customHeight="1" thickTop="1" x14ac:dyDescent="0.2">
      <c r="A222" s="1">
        <v>58</v>
      </c>
      <c r="D222" s="18" t="s">
        <v>245</v>
      </c>
      <c r="E222" s="47">
        <f>SUM(F222:I222)</f>
        <v>0</v>
      </c>
      <c r="F222" s="47">
        <f>SUM(F214:F217)</f>
        <v>0</v>
      </c>
      <c r="G222" s="47">
        <f>SUM(G214:G217)</f>
        <v>0</v>
      </c>
      <c r="H222" s="47">
        <f>SUM(H214:H217)</f>
        <v>0</v>
      </c>
      <c r="I222" s="47">
        <f>SUM(I214:I217)</f>
        <v>0</v>
      </c>
      <c r="J222" s="47">
        <f t="shared" ref="J222:AE222" si="23">SUM(J214:J217)</f>
        <v>0</v>
      </c>
      <c r="K222" s="47">
        <f t="shared" si="23"/>
        <v>0</v>
      </c>
      <c r="L222" s="47">
        <f t="shared" si="23"/>
        <v>0</v>
      </c>
      <c r="M222" s="47">
        <f t="shared" si="23"/>
        <v>0</v>
      </c>
      <c r="N222" s="47">
        <f t="shared" si="23"/>
        <v>0</v>
      </c>
      <c r="O222" s="47">
        <f t="shared" si="23"/>
        <v>0</v>
      </c>
      <c r="P222" s="47">
        <f t="shared" si="23"/>
        <v>0</v>
      </c>
      <c r="Q222" s="47">
        <f t="shared" si="23"/>
        <v>0</v>
      </c>
      <c r="R222" s="47">
        <f t="shared" si="23"/>
        <v>0</v>
      </c>
      <c r="S222" s="47">
        <f t="shared" si="23"/>
        <v>0</v>
      </c>
      <c r="T222" s="47">
        <f t="shared" si="23"/>
        <v>0</v>
      </c>
      <c r="U222" s="47">
        <f t="shared" si="23"/>
        <v>0</v>
      </c>
      <c r="V222" s="47">
        <f t="shared" si="23"/>
        <v>0</v>
      </c>
      <c r="W222" s="47">
        <f t="shared" si="23"/>
        <v>0</v>
      </c>
      <c r="X222" s="47">
        <f t="shared" si="23"/>
        <v>0</v>
      </c>
      <c r="Y222" s="47">
        <f t="shared" si="23"/>
        <v>0</v>
      </c>
      <c r="Z222" s="47">
        <f t="shared" si="23"/>
        <v>0</v>
      </c>
      <c r="AA222" s="47">
        <f t="shared" si="23"/>
        <v>0</v>
      </c>
      <c r="AB222" s="47">
        <f t="shared" si="23"/>
        <v>0</v>
      </c>
      <c r="AC222" s="47">
        <f t="shared" si="23"/>
        <v>0</v>
      </c>
      <c r="AD222" s="47">
        <f t="shared" si="23"/>
        <v>0</v>
      </c>
      <c r="AE222" s="47">
        <f t="shared" si="23"/>
        <v>0</v>
      </c>
    </row>
    <row r="223" spans="1:31" ht="15.95" customHeight="1" x14ac:dyDescent="0.2">
      <c r="A223" s="1">
        <v>59</v>
      </c>
      <c r="D223" s="48" t="s">
        <v>246</v>
      </c>
      <c r="E223" s="49" t="e">
        <f>E222/E221</f>
        <v>#DIV/0!</v>
      </c>
      <c r="F223" s="49" t="e">
        <f>F222/F221</f>
        <v>#DIV/0!</v>
      </c>
      <c r="G223" s="49" t="e">
        <f>G222/G221</f>
        <v>#DIV/0!</v>
      </c>
      <c r="H223" s="49" t="e">
        <f>H222/H221</f>
        <v>#DIV/0!</v>
      </c>
      <c r="I223" s="49" t="e">
        <f>I222/I221</f>
        <v>#DIV/0!</v>
      </c>
      <c r="J223" s="49" t="e">
        <f t="shared" ref="J223:AE223" si="24">J222/J221</f>
        <v>#DIV/0!</v>
      </c>
      <c r="K223" s="49" t="e">
        <f t="shared" si="24"/>
        <v>#DIV/0!</v>
      </c>
      <c r="L223" s="49" t="e">
        <f t="shared" si="24"/>
        <v>#DIV/0!</v>
      </c>
      <c r="M223" s="49" t="e">
        <f t="shared" si="24"/>
        <v>#DIV/0!</v>
      </c>
      <c r="N223" s="49" t="e">
        <f t="shared" si="24"/>
        <v>#DIV/0!</v>
      </c>
      <c r="O223" s="49" t="e">
        <f t="shared" si="24"/>
        <v>#DIV/0!</v>
      </c>
      <c r="P223" s="49" t="e">
        <f t="shared" si="24"/>
        <v>#DIV/0!</v>
      </c>
      <c r="Q223" s="49" t="e">
        <f t="shared" si="24"/>
        <v>#DIV/0!</v>
      </c>
      <c r="R223" s="49" t="e">
        <f t="shared" si="24"/>
        <v>#DIV/0!</v>
      </c>
      <c r="S223" s="49" t="e">
        <f t="shared" si="24"/>
        <v>#DIV/0!</v>
      </c>
      <c r="T223" s="49" t="e">
        <f t="shared" si="24"/>
        <v>#DIV/0!</v>
      </c>
      <c r="U223" s="49" t="e">
        <f t="shared" si="24"/>
        <v>#DIV/0!</v>
      </c>
      <c r="V223" s="49" t="e">
        <f t="shared" si="24"/>
        <v>#DIV/0!</v>
      </c>
      <c r="W223" s="49" t="e">
        <f t="shared" si="24"/>
        <v>#DIV/0!</v>
      </c>
      <c r="X223" s="49" t="e">
        <f t="shared" si="24"/>
        <v>#DIV/0!</v>
      </c>
      <c r="Y223" s="49" t="e">
        <f t="shared" si="24"/>
        <v>#DIV/0!</v>
      </c>
      <c r="Z223" s="49" t="e">
        <f t="shared" si="24"/>
        <v>#DIV/0!</v>
      </c>
      <c r="AA223" s="49" t="e">
        <f t="shared" si="24"/>
        <v>#DIV/0!</v>
      </c>
      <c r="AB223" s="49" t="e">
        <f t="shared" si="24"/>
        <v>#DIV/0!</v>
      </c>
      <c r="AC223" s="49" t="e">
        <f t="shared" si="24"/>
        <v>#DIV/0!</v>
      </c>
      <c r="AD223" s="49" t="e">
        <f t="shared" si="24"/>
        <v>#DIV/0!</v>
      </c>
      <c r="AE223" s="49" t="e">
        <f t="shared" si="24"/>
        <v>#DIV/0!</v>
      </c>
    </row>
    <row r="224" spans="1:31" ht="9" customHeight="1" x14ac:dyDescent="0.2">
      <c r="D224" s="50"/>
      <c r="E224" s="51"/>
      <c r="F224" s="52"/>
      <c r="G224" s="52"/>
      <c r="H224" s="52"/>
      <c r="I224" s="52"/>
      <c r="J224" s="50"/>
      <c r="K224" s="53"/>
    </row>
    <row r="225" spans="1:11" ht="39.75" customHeight="1" x14ac:dyDescent="0.2">
      <c r="A225" s="33">
        <v>62</v>
      </c>
      <c r="B225" s="33"/>
      <c r="D225" s="54" t="s">
        <v>247</v>
      </c>
      <c r="E225" s="55"/>
      <c r="F225" s="56"/>
      <c r="G225" s="56"/>
      <c r="H225" s="56"/>
      <c r="I225" s="56"/>
      <c r="J225" s="50"/>
      <c r="K225" s="53"/>
    </row>
    <row r="226" spans="1:11" x14ac:dyDescent="0.2">
      <c r="D226" s="57" t="s">
        <v>248</v>
      </c>
      <c r="E226" s="32"/>
      <c r="F226" s="17"/>
      <c r="G226" s="17"/>
      <c r="H226" s="17"/>
      <c r="I226" s="17"/>
      <c r="J226" s="50"/>
      <c r="K226" s="53"/>
    </row>
    <row r="227" spans="1:11" ht="51" x14ac:dyDescent="0.2">
      <c r="D227" s="62" t="s">
        <v>249</v>
      </c>
      <c r="E227" s="58"/>
      <c r="F227" s="10"/>
      <c r="G227" s="10"/>
      <c r="H227" s="10"/>
      <c r="I227" s="10"/>
      <c r="J227" s="50"/>
    </row>
    <row r="228" spans="1:11" x14ac:dyDescent="0.2">
      <c r="D228" s="50"/>
      <c r="E228" s="58"/>
      <c r="F228" s="10"/>
      <c r="G228" s="10"/>
      <c r="H228" s="10"/>
      <c r="I228" s="10"/>
      <c r="J228" s="50"/>
    </row>
    <row r="229" spans="1:11" ht="32.25" customHeight="1" x14ac:dyDescent="0.2">
      <c r="D229" s="57"/>
      <c r="E229" s="58"/>
      <c r="F229" s="10"/>
      <c r="G229" s="10"/>
      <c r="H229" s="10"/>
      <c r="I229" s="10"/>
      <c r="J229" s="50"/>
    </row>
    <row r="230" spans="1:11" x14ac:dyDescent="0.2">
      <c r="D230" s="50"/>
      <c r="E230" s="58"/>
      <c r="F230" s="10"/>
      <c r="G230" s="10"/>
      <c r="H230" s="10"/>
      <c r="I230" s="10"/>
      <c r="J230" s="50"/>
    </row>
    <row r="231" spans="1:11" ht="48" customHeight="1" x14ac:dyDescent="0.2">
      <c r="D231" s="57"/>
      <c r="E231" s="58"/>
      <c r="F231" s="10"/>
      <c r="G231" s="10"/>
      <c r="H231" s="10"/>
      <c r="I231" s="10"/>
      <c r="J231" s="50"/>
    </row>
    <row r="232" spans="1:11" x14ac:dyDescent="0.2">
      <c r="D232" s="57"/>
      <c r="E232" s="58"/>
      <c r="F232" s="10"/>
      <c r="G232" s="10"/>
      <c r="H232" s="10"/>
      <c r="I232" s="10"/>
      <c r="J232" s="50"/>
    </row>
    <row r="233" spans="1:11" x14ac:dyDescent="0.2">
      <c r="D233" s="50"/>
      <c r="E233" s="58"/>
      <c r="F233" s="10"/>
      <c r="G233" s="10"/>
      <c r="H233" s="10"/>
      <c r="I233" s="10"/>
      <c r="J233" s="50"/>
    </row>
    <row r="234" spans="1:11" x14ac:dyDescent="0.2">
      <c r="D234" s="50"/>
      <c r="E234" s="58"/>
      <c r="F234" s="10"/>
      <c r="G234" s="10"/>
      <c r="H234" s="10"/>
      <c r="I234" s="10"/>
      <c r="J234" s="50"/>
    </row>
    <row r="235" spans="1:11" x14ac:dyDescent="0.2">
      <c r="D235" s="50"/>
      <c r="E235" s="58"/>
      <c r="F235" s="10"/>
      <c r="G235" s="10"/>
      <c r="H235" s="10"/>
      <c r="I235" s="10"/>
      <c r="J235" s="50"/>
    </row>
    <row r="236" spans="1:11" ht="18" customHeight="1" x14ac:dyDescent="0.2">
      <c r="D236" s="50"/>
      <c r="E236" s="58"/>
      <c r="F236" s="10"/>
      <c r="G236" s="10"/>
      <c r="H236" s="10"/>
      <c r="I236" s="10"/>
      <c r="J236" s="50"/>
    </row>
    <row r="237" spans="1:11" x14ac:dyDescent="0.2">
      <c r="D237" s="50"/>
      <c r="E237" s="58"/>
      <c r="F237" s="10"/>
      <c r="G237" s="10"/>
      <c r="H237" s="10"/>
      <c r="I237" s="10"/>
      <c r="J237" s="50"/>
    </row>
    <row r="238" spans="1:11" x14ac:dyDescent="0.2">
      <c r="D238" s="50"/>
      <c r="E238" s="58"/>
      <c r="F238" s="10"/>
      <c r="G238" s="10"/>
      <c r="H238" s="10"/>
      <c r="I238" s="10"/>
      <c r="J238" s="50"/>
    </row>
    <row r="239" spans="1:11" x14ac:dyDescent="0.2">
      <c r="D239" s="50"/>
      <c r="E239" s="58"/>
      <c r="F239" s="10"/>
      <c r="G239" s="10"/>
      <c r="H239" s="10"/>
      <c r="I239" s="10"/>
      <c r="J239" s="50"/>
    </row>
    <row r="240" spans="1:11" x14ac:dyDescent="0.2">
      <c r="D240" s="50"/>
      <c r="E240" s="58"/>
      <c r="F240" s="10"/>
      <c r="G240" s="10"/>
      <c r="H240" s="10"/>
      <c r="I240" s="10"/>
      <c r="J240" s="50"/>
    </row>
    <row r="241" spans="4:10" x14ac:dyDescent="0.2">
      <c r="D241" s="50"/>
      <c r="E241" s="58"/>
      <c r="F241" s="10"/>
      <c r="G241" s="10"/>
      <c r="H241" s="10"/>
      <c r="I241" s="10"/>
      <c r="J241" s="50"/>
    </row>
    <row r="242" spans="4:10" x14ac:dyDescent="0.2">
      <c r="D242" s="50"/>
      <c r="E242" s="58"/>
      <c r="F242" s="10"/>
      <c r="G242" s="10"/>
      <c r="H242" s="10"/>
      <c r="I242" s="10"/>
      <c r="J242" s="50"/>
    </row>
    <row r="243" spans="4:10" x14ac:dyDescent="0.2">
      <c r="D243" s="50"/>
      <c r="E243" s="58"/>
      <c r="F243" s="10"/>
      <c r="G243" s="10"/>
      <c r="H243" s="10"/>
      <c r="I243" s="10"/>
      <c r="J243" s="50"/>
    </row>
    <row r="244" spans="4:10" x14ac:dyDescent="0.2">
      <c r="D244" s="50"/>
      <c r="E244" s="58"/>
      <c r="F244" s="10"/>
      <c r="G244" s="10"/>
      <c r="H244" s="10"/>
      <c r="I244" s="10"/>
      <c r="J244" s="50"/>
    </row>
    <row r="245" spans="4:10" x14ac:dyDescent="0.2">
      <c r="D245" s="50"/>
      <c r="E245" s="58"/>
      <c r="F245" s="10"/>
      <c r="G245" s="10"/>
      <c r="H245" s="10"/>
      <c r="I245" s="10"/>
      <c r="J245" s="50"/>
    </row>
    <row r="246" spans="4:10" x14ac:dyDescent="0.2">
      <c r="D246" s="50"/>
      <c r="E246" s="58"/>
      <c r="F246" s="10"/>
      <c r="G246" s="10"/>
      <c r="H246" s="10"/>
      <c r="I246" s="10"/>
      <c r="J246" s="50"/>
    </row>
    <row r="247" spans="4:10" x14ac:dyDescent="0.2">
      <c r="D247" s="50"/>
      <c r="E247" s="58"/>
      <c r="F247" s="10"/>
      <c r="G247" s="10"/>
      <c r="H247" s="10"/>
      <c r="I247" s="10"/>
      <c r="J247" s="50"/>
    </row>
    <row r="248" spans="4:10" x14ac:dyDescent="0.2">
      <c r="D248" s="50"/>
      <c r="E248" s="58"/>
      <c r="F248" s="10"/>
      <c r="G248" s="10"/>
      <c r="H248" s="10"/>
      <c r="I248" s="10"/>
      <c r="J248" s="50"/>
    </row>
    <row r="249" spans="4:10" x14ac:dyDescent="0.2">
      <c r="D249" s="50"/>
      <c r="E249" s="58"/>
      <c r="F249" s="10"/>
      <c r="G249" s="10"/>
      <c r="H249" s="10"/>
      <c r="I249" s="10"/>
      <c r="J249" s="50"/>
    </row>
    <row r="250" spans="4:10" x14ac:dyDescent="0.2">
      <c r="D250" s="50"/>
      <c r="E250" s="58"/>
      <c r="F250" s="10"/>
      <c r="G250" s="10"/>
      <c r="H250" s="10"/>
      <c r="I250" s="10"/>
      <c r="J250" s="50"/>
    </row>
    <row r="251" spans="4:10" x14ac:dyDescent="0.2">
      <c r="D251" s="50"/>
      <c r="E251" s="58"/>
      <c r="F251" s="10"/>
      <c r="G251" s="10"/>
      <c r="H251" s="10"/>
      <c r="I251" s="10"/>
      <c r="J251" s="50"/>
    </row>
    <row r="252" spans="4:10" x14ac:dyDescent="0.2">
      <c r="D252" s="50"/>
      <c r="E252" s="58"/>
      <c r="F252" s="10"/>
      <c r="G252" s="10"/>
      <c r="H252" s="10"/>
      <c r="I252" s="10"/>
      <c r="J252" s="50"/>
    </row>
    <row r="253" spans="4:10" x14ac:dyDescent="0.2">
      <c r="D253" s="50"/>
      <c r="E253" s="58"/>
      <c r="F253" s="10"/>
      <c r="G253" s="10"/>
      <c r="H253" s="10"/>
      <c r="I253" s="10"/>
      <c r="J253" s="50"/>
    </row>
    <row r="254" spans="4:10" x14ac:dyDescent="0.2">
      <c r="D254" s="50"/>
      <c r="E254" s="58"/>
      <c r="F254" s="10"/>
      <c r="G254" s="10"/>
      <c r="H254" s="10"/>
      <c r="I254" s="10"/>
      <c r="J254" s="50"/>
    </row>
    <row r="255" spans="4:10" x14ac:dyDescent="0.2">
      <c r="D255" s="50"/>
      <c r="E255" s="58"/>
      <c r="F255" s="10"/>
      <c r="G255" s="10"/>
      <c r="H255" s="10"/>
      <c r="I255" s="10"/>
      <c r="J255" s="50"/>
    </row>
    <row r="256" spans="4:10" x14ac:dyDescent="0.2">
      <c r="D256" s="50"/>
      <c r="E256" s="58"/>
      <c r="F256" s="10"/>
      <c r="G256" s="10"/>
      <c r="H256" s="10"/>
      <c r="I256" s="10"/>
      <c r="J256" s="50"/>
    </row>
  </sheetData>
  <mergeCells count="4">
    <mergeCell ref="E1:R1"/>
    <mergeCell ref="A2:I2"/>
    <mergeCell ref="A3:I3"/>
    <mergeCell ref="A4:D4"/>
  </mergeCells>
  <pageMargins left="0.45" right="0.21" top="0.31" bottom="0.4" header="0.3" footer="0.18"/>
  <pageSetup paperSize="5" scale="45" fitToWidth="0" orientation="landscape" r:id="rId1"/>
  <headerFooter>
    <oddFooter>&amp;L&amp;9&amp;Z&amp;F\&amp;A&amp;R&amp;9Page &amp;P of &amp;N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ROPS 13-14B Estimates (ATE)</vt:lpstr>
      <vt:lpstr>'ROPS 13-14B Estimates (ATE)'!Print_Area</vt:lpstr>
      <vt:lpstr>'ROPS 13-14B Estimates (ATE)'!Print_Titles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Ashley Schwenk (C9412)</dc:creator>
  <cp:lastModifiedBy>David Georgiades (G0470)</cp:lastModifiedBy>
  <cp:lastPrinted>2013-09-28T00:00:45Z</cp:lastPrinted>
  <dcterms:created xsi:type="dcterms:W3CDTF">2013-09-27T22:25:17Z</dcterms:created>
  <dcterms:modified xsi:type="dcterms:W3CDTF">2013-10-01T14:10:46Z</dcterms:modified>
</cp:coreProperties>
</file>